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CA0517CC-9C00-4FC4-BB8E-C7601EA8C0B2}" xr6:coauthVersionLast="47" xr6:coauthVersionMax="47" xr10:uidLastSave="{00000000-0000-0000-0000-000000000000}"/>
  <bookViews>
    <workbookView xWindow="-120" yWindow="-120" windowWidth="29040" windowHeight="15720" xr2:uid="{00000000-000D-0000-FFFF-FFFF00000000}"/>
  </bookViews>
  <sheets>
    <sheet name="MPR COF" sheetId="2" r:id="rId1"/>
    <sheet name="MAPA DE CALOR INHERENTE" sheetId="5" r:id="rId2"/>
    <sheet name="Criterios" sheetId="1" r:id="rId3"/>
    <sheet name="Tabla probabilidad" sheetId="3" state="hidden" r:id="rId4"/>
    <sheet name="Tabla Impacto2" sheetId="4" state="hidden" r:id="rId5"/>
  </sheets>
  <externalReferences>
    <externalReference r:id="rId6"/>
  </externalReferences>
  <definedNames>
    <definedName name="_OP1">#REF!</definedName>
    <definedName name="ACCION">#REF!</definedName>
    <definedName name="ALTO">#REF!</definedName>
    <definedName name="ApoyoenatenciónenSalud" localSheetId="1">#REF!</definedName>
    <definedName name="ApoyoenatenciónenSalud">#REF!</definedName>
    <definedName name="AtenciónalCiudadano" localSheetId="1">#REF!</definedName>
    <definedName name="AtenciónalCiudadano">#REF!</definedName>
    <definedName name="AtenciónenSalud" localSheetId="1">#REF!</definedName>
    <definedName name="AtenciónenSalud">#REF!</definedName>
    <definedName name="AUTO">#REF!</definedName>
    <definedName name="AUTONOMIA">#REF!</definedName>
    <definedName name="BAJO">#REF!</definedName>
    <definedName name="CALIFICACION">#REF!</definedName>
    <definedName name="Comunicaciones" localSheetId="1">#REF!</definedName>
    <definedName name="Comunicaciones">#REF!</definedName>
    <definedName name="Direccionamientoygerencia" localSheetId="1">#REF!</definedName>
    <definedName name="Direccionamientoygerencia">#REF!</definedName>
    <definedName name="DO">#REF!</definedName>
    <definedName name="DOCUMENTACION">#REF!</definedName>
    <definedName name="EC">#REF!</definedName>
    <definedName name="ECONOMIA">#REF!</definedName>
    <definedName name="EF">#REF!</definedName>
    <definedName name="EFECTIVIDAD">#REF!</definedName>
    <definedName name="EFECTIVO">#REF!</definedName>
    <definedName name="EFICACIA">#REF!</definedName>
    <definedName name="ESCALA">#REF!</definedName>
    <definedName name="EVALUACION">#REF!</definedName>
    <definedName name="Evaluacióndeldesempeñoinstitucional" localSheetId="1">#REF!</definedName>
    <definedName name="Evaluacióndeldesempeñoinstitucional">#REF!</definedName>
    <definedName name="EX">#REF!</definedName>
    <definedName name="EXISTENCIA">#REF!</definedName>
    <definedName name="GestióndeAmbienteFísico" localSheetId="1">#REF!</definedName>
    <definedName name="GestióndeAmbienteFísico">#REF!</definedName>
    <definedName name="GestióndeCompras" localSheetId="1">#REF!</definedName>
    <definedName name="GestióndeCompras">#REF!</definedName>
    <definedName name="Gestióndelatecnología" localSheetId="1">#REF!</definedName>
    <definedName name="Gestióndelatecnología">#REF!</definedName>
    <definedName name="GestióndeTalentoHumano" localSheetId="1">#REF!</definedName>
    <definedName name="GestióndeTalentoHumano">#REF!</definedName>
    <definedName name="GestiónDocenciaServicio" localSheetId="1">#REF!</definedName>
    <definedName name="GestiónDocenciaServicio">#REF!</definedName>
    <definedName name="GestiónFinanciera" localSheetId="1">#REF!</definedName>
    <definedName name="GestiónFinanciera">#REF!</definedName>
    <definedName name="GestiónJurídica" localSheetId="1">#REF!</definedName>
    <definedName name="GestiónJurídica">#REF!</definedName>
    <definedName name="IMPACTO">#REF!</definedName>
    <definedName name="IngresoalServicio" localSheetId="1">#REF!</definedName>
    <definedName name="IngresoalServicio">#REF!</definedName>
    <definedName name="MEDIO">#REF!</definedName>
    <definedName name="MejoraContinua" localSheetId="1">#REF!</definedName>
    <definedName name="MejoraContinua">#REF!</definedName>
    <definedName name="MercadeodeServiciosdeSalud" localSheetId="1">#REF!</definedName>
    <definedName name="MercadeodeServiciosdeSalud">#REF!</definedName>
    <definedName name="MO">#REF!</definedName>
    <definedName name="MONITOREO">#REF!</definedName>
    <definedName name="OP">#REF!</definedName>
    <definedName name="OPORTUNIDA">#REF!</definedName>
    <definedName name="OPORTUNIDAD">#REF!</definedName>
    <definedName name="PlanificaciondelSIG" localSheetId="1">#REF!</definedName>
    <definedName name="PlanificaciondelSIG">#REF!</definedName>
    <definedName name="pro" localSheetId="1">#REF!</definedName>
    <definedName name="pro">'[1]GESTION EVENTOS'!$A$4</definedName>
    <definedName name="PROBABILIDAD">#REF!</definedName>
    <definedName name="proceso" localSheetId="1">#REF!</definedName>
    <definedName name="proceso">'[1]GESTION EVENTOS'!$A$333:$A$350</definedName>
    <definedName name="SistemasdeInformación" localSheetId="1">#REF!</definedName>
    <definedName name="SistemasdeInform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2" i="2" l="1"/>
  <c r="P112" i="2"/>
  <c r="P92" i="2"/>
  <c r="P72" i="2"/>
  <c r="P52" i="2"/>
  <c r="P32" i="2"/>
  <c r="P12" i="2"/>
  <c r="J5" i="5" s="1"/>
  <c r="O132" i="2"/>
  <c r="O112" i="2"/>
  <c r="O92" i="2"/>
  <c r="O72" i="2"/>
  <c r="O52" i="2"/>
  <c r="O32" i="2"/>
  <c r="O12" i="2"/>
  <c r="H4" i="5" l="1"/>
  <c r="I4" i="5"/>
  <c r="J4" i="5"/>
  <c r="F5" i="5"/>
  <c r="G5" i="5"/>
  <c r="H5" i="5"/>
  <c r="G4" i="5"/>
  <c r="F4" i="5"/>
  <c r="N151" i="2" l="1"/>
  <c r="M151" i="2"/>
  <c r="N131" i="2"/>
  <c r="M131" i="2"/>
  <c r="N111" i="2"/>
  <c r="M111" i="2"/>
  <c r="R92" i="2" s="1"/>
  <c r="Q112" i="2" l="1"/>
  <c r="S112" i="2" s="1"/>
  <c r="R112" i="2"/>
  <c r="Q132" i="2"/>
  <c r="S132" i="2" s="1"/>
  <c r="R132" i="2"/>
  <c r="N91" i="2" l="1"/>
  <c r="M91" i="2"/>
  <c r="N71" i="2"/>
  <c r="M71" i="2"/>
  <c r="N51" i="2"/>
  <c r="M51" i="2"/>
  <c r="N31" i="2"/>
  <c r="M31" i="2"/>
  <c r="Q72" i="2" l="1"/>
  <c r="S72" i="2" s="1"/>
  <c r="R72" i="2"/>
  <c r="Q52" i="2"/>
  <c r="S52" i="2" s="1"/>
  <c r="R52" i="2"/>
  <c r="Q32" i="2"/>
  <c r="S32" i="2" s="1"/>
  <c r="R32" i="2"/>
  <c r="Q12" i="2"/>
  <c r="S12" i="2" s="1"/>
  <c r="R12" i="2"/>
  <c r="Q92" i="2"/>
  <c r="S92" i="2" s="1"/>
  <c r="H8" i="5" l="1"/>
  <c r="G8" i="5"/>
  <c r="F8" i="5"/>
  <c r="F7" i="5"/>
  <c r="G7" i="5"/>
  <c r="H7" i="5"/>
  <c r="L4" i="5"/>
  <c r="L5" i="5"/>
  <c r="L6" i="5"/>
  <c r="L7" i="5"/>
  <c r="F6" i="5"/>
  <c r="G6" i="5"/>
  <c r="H6" i="5"/>
  <c r="I6" i="5"/>
  <c r="L2" i="5" l="1"/>
</calcChain>
</file>

<file path=xl/sharedStrings.xml><?xml version="1.0" encoding="utf-8"?>
<sst xmlns="http://schemas.openxmlformats.org/spreadsheetml/2006/main" count="790" uniqueCount="245">
  <si>
    <t>Proceso:</t>
  </si>
  <si>
    <t xml:space="preserve">Direccionamiento y gerencia  </t>
  </si>
  <si>
    <t>Objetivo:</t>
  </si>
  <si>
    <t>Alcance:</t>
  </si>
  <si>
    <t>IDENTIFICACIÓN DEL RIESGO</t>
  </si>
  <si>
    <t>ANÁLISIS DEL RIESGO</t>
  </si>
  <si>
    <t>EVALUACIÓN DEL RIESGO -VALORACIÓN DE CONTROLES</t>
  </si>
  <si>
    <t>PLAN DE ACCIÓN (Anónima)</t>
  </si>
  <si>
    <t>SEGUIMIENTO</t>
  </si>
  <si>
    <t># RIESGO</t>
  </si>
  <si>
    <t>TIPO DE PROCESO</t>
  </si>
  <si>
    <t>PROCESO</t>
  </si>
  <si>
    <t>CAUSA INMEDIATA (consecuencia )</t>
  </si>
  <si>
    <t>CAUSA RAÍZ</t>
  </si>
  <si>
    <t>DESCRIPCIÓN DEL RIESO</t>
  </si>
  <si>
    <t xml:space="preserve">CLASIFICACIÓN DEL RIESGO </t>
  </si>
  <si>
    <t xml:space="preserve">IMPACTO </t>
  </si>
  <si>
    <t>IMPACTO</t>
  </si>
  <si>
    <t>PROBABILIDAD</t>
  </si>
  <si>
    <t>ZONA DE RIESGO INHERENTE</t>
  </si>
  <si>
    <t xml:space="preserve">DESCRIPCIÓN DEL CONTROL </t>
  </si>
  <si>
    <t xml:space="preserve">TRATAMIENTO </t>
  </si>
  <si>
    <t>PLAN DE ACCIÓN</t>
  </si>
  <si>
    <t>RESPONSABLE</t>
  </si>
  <si>
    <t>FECHA DE IMPLEMENTACIÓN</t>
  </si>
  <si>
    <t xml:space="preserve">FECHA DE SEGUIMIENTO </t>
  </si>
  <si>
    <t>ESTADO</t>
  </si>
  <si>
    <t>#</t>
  </si>
  <si>
    <t>PREGUNTA</t>
  </si>
  <si>
    <t>SI</t>
  </si>
  <si>
    <t>NO</t>
  </si>
  <si>
    <t>Si el riesgo se materializa podría…</t>
  </si>
  <si>
    <t>Estratégico</t>
  </si>
  <si>
    <t>Corrupción</t>
  </si>
  <si>
    <t>¿Afectar al grupo de funcionarios del proceso?</t>
  </si>
  <si>
    <t>x</t>
  </si>
  <si>
    <t>Reducir (mitigar)</t>
  </si>
  <si>
    <t xml:space="preserve">En proceso </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</si>
  <si>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</si>
  <si>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</si>
  <si>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</si>
  <si>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</si>
  <si>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</si>
  <si>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</si>
  <si>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</si>
  <si>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</si>
  <si>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</si>
  <si>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</si>
  <si>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</si>
  <si>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</si>
  <si>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</si>
  <si>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</si>
  <si>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</si>
  <si>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</si>
  <si>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</si>
  <si>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</si>
  <si>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 xml:space="preserve">Total </t>
  </si>
  <si>
    <t>Apoyo</t>
  </si>
  <si>
    <t xml:space="preserve">Misional </t>
  </si>
  <si>
    <t xml:space="preserve">Evaluación y mejora </t>
  </si>
  <si>
    <t xml:space="preserve">Gestión jurídica </t>
  </si>
  <si>
    <t>Aceptar</t>
  </si>
  <si>
    <t>Evitar</t>
  </si>
  <si>
    <t xml:space="preserve">Culminado </t>
  </si>
  <si>
    <t>Reducir (compartir)</t>
  </si>
  <si>
    <t xml:space="preserve">Gestión docencia servicio </t>
  </si>
  <si>
    <t xml:space="preserve">Estratégico </t>
  </si>
  <si>
    <t xml:space="preserve">Corrupción </t>
  </si>
  <si>
    <t xml:space="preserve">Apoyo </t>
  </si>
  <si>
    <t>Tabla Criterios para definir el nivel de probabilidad</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</si>
  <si>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</si>
  <si>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</si>
  <si>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</si>
  <si>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</si>
  <si>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</si>
  <si>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</si>
  <si>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</si>
  <si>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</si>
  <si>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</si>
  <si>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</si>
  <si>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</si>
  <si>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</si>
  <si>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de Medición para definir el impacto de riesgos de corrupción</t>
  </si>
  <si>
    <t>Descriptor</t>
  </si>
  <si>
    <t>Descripción</t>
  </si>
  <si>
    <t>Nivel</t>
  </si>
  <si>
    <t>Respuestas afirmativas</t>
  </si>
  <si>
    <t>Moderado</t>
  </si>
  <si>
    <t xml:space="preserve">Afectación parcial al proceso y a la dependencia. </t>
  </si>
  <si>
    <t>1 a 5</t>
  </si>
  <si>
    <t>Genera medianas consecuencias para la entidad</t>
  </si>
  <si>
    <t>Mayor</t>
  </si>
  <si>
    <t>Impacto negativo de la entidad.</t>
  </si>
  <si>
    <t>6 a 11</t>
  </si>
  <si>
    <t>Genera altas consecuencias para la entidad</t>
  </si>
  <si>
    <t xml:space="preserve">Catastrófico </t>
  </si>
  <si>
    <t>Consecuencias desastrosas sobre el sector.</t>
  </si>
  <si>
    <t>12 a 19</t>
  </si>
  <si>
    <t>Genera consecuencias desastrosas para la entidad</t>
  </si>
  <si>
    <t>Fraude</t>
  </si>
  <si>
    <t>Valor impacto</t>
  </si>
  <si>
    <t xml:space="preserve">Valor probabilidad </t>
  </si>
  <si>
    <t xml:space="preserve">TOTAL RIESGOS </t>
  </si>
  <si>
    <t xml:space="preserve">PROBABILIDAD </t>
  </si>
  <si>
    <t xml:space="preserve"> </t>
  </si>
  <si>
    <t xml:space="preserve">MAPA DE CALOR INHERENTE  </t>
  </si>
  <si>
    <t xml:space="preserve">Aplica para los colaboradores de los procesos y unidades funcionales de la E.S.E Hospital Marco Fidel Suarez </t>
  </si>
  <si>
    <t xml:space="preserve">Gerencia y estrategia </t>
  </si>
  <si>
    <t xml:space="preserve">Ingreso </t>
  </si>
  <si>
    <t xml:space="preserve">Egreso asistencial </t>
  </si>
  <si>
    <t xml:space="preserve">Evaluación y control interno </t>
  </si>
  <si>
    <t xml:space="preserve">Planeación institucional </t>
  </si>
  <si>
    <t xml:space="preserve">Gestión holística de la calidad </t>
  </si>
  <si>
    <t xml:space="preserve">Servicios extramurales </t>
  </si>
  <si>
    <t xml:space="preserve">Gestión de las personas </t>
  </si>
  <si>
    <t xml:space="preserve">Gestión de la tecnología e información </t>
  </si>
  <si>
    <t xml:space="preserve">Gestión del recurso físico e infraestructura </t>
  </si>
  <si>
    <t>Enero a diciembre 2023</t>
  </si>
  <si>
    <t xml:space="preserve">Orientar el crecimiento y desarrollo estratégico de la organización para garantizar el cumplimiento de sus propósitos organizacionales y su sostenibilidad en el tiempo apoyando las directrices nacionales para la lucha contra la corrupción, la opacidad y el fraude </t>
  </si>
  <si>
    <t>Tráfico de influencias para la adjudicación de contratos</t>
  </si>
  <si>
    <t>Organización de redes clientelares en las entidades distritales</t>
  </si>
  <si>
    <t>Solicitud y pago de “coimas”</t>
  </si>
  <si>
    <t xml:space="preserve">Alianzas “estratégicas” para beneficio particular. </t>
  </si>
  <si>
    <t>Ofrecimiento y pago de “coimas”.</t>
  </si>
  <si>
    <t xml:space="preserve">Supervisión e interventoría desleal. </t>
  </si>
  <si>
    <t xml:space="preserve">Consorcios o uniones temporales “de papel” </t>
  </si>
  <si>
    <t>Beneficiarios “fantasmas”</t>
  </si>
  <si>
    <t xml:space="preserve">Adquisiciones “a la ligera”. </t>
  </si>
  <si>
    <t>Descuido en el ejercicio del servicio público</t>
  </si>
  <si>
    <t xml:space="preserve">Soborno </t>
  </si>
  <si>
    <t>Opacidad (Transparencia)</t>
  </si>
  <si>
    <t xml:space="preserve">Conflicto de interés </t>
  </si>
  <si>
    <t>Administradores</t>
  </si>
  <si>
    <t xml:space="preserve">Canales </t>
  </si>
  <si>
    <t>Clientes/Usuarios</t>
  </si>
  <si>
    <t>Empleados/Vinculados</t>
  </si>
  <si>
    <t>Jurisdicciones</t>
  </si>
  <si>
    <t>Proveedores/Contratistas</t>
  </si>
  <si>
    <t>FACTOR DE RIESGO</t>
  </si>
  <si>
    <t>TIPOLOGIAS</t>
  </si>
  <si>
    <t xml:space="preserve">
Posibilidad de enriquecimiento ilícito de contratistas y/o servidores públicos  por recibir sobornos por aceptación de Glosas a favor de las entidades Responsables de Pago</t>
  </si>
  <si>
    <t>recibir o solicitar dádiva o beneficio por vinculación de personal sin los requisitos para el cargo en beneficio propio o de un tercero</t>
  </si>
  <si>
    <t>El auxiliar de gestión de las personas encargado reporta a Tecnología el retiro de colaboradores vinculados y de agremiaciones cuando estos se presenten, para que se inactiven los usuarios de los diferentes aplicativos y sistemas de información.</t>
  </si>
  <si>
    <t xml:space="preserve">#CONTROL </t>
  </si>
  <si>
    <t>El director de gestión de las personas y lideres de proceso garantizan que los colaboradores tengan asignados los perfiles de acuerdo al cargo y manual de funciones.</t>
  </si>
  <si>
    <t>El oficial de protección de datos valida mínimo una vez al año de forma aleatoria que en las hoja de vida de colaboradores este anexo el documento de compromiso con la confidencialidad de la información.</t>
  </si>
  <si>
    <t>El Director gestión de las personas vela por la implementación del código de integridad.</t>
  </si>
  <si>
    <t>El comité de ética evalúa la implementación de las acciones del código de integridad.</t>
  </si>
  <si>
    <t>El comité de compras de forma mensual valida y aprueba las necesidades de compra de insumos, bienes y servicios según normatividad vigente.</t>
  </si>
  <si>
    <t>El comité de compras  valida mensualmente las Herramientas de consulta precios del mercado de bienes y servicios.</t>
  </si>
  <si>
    <t>El comité de compras antes de aprobación de la compra valida que es este incluida en el plan de adquisciones bienes y servicios.</t>
  </si>
  <si>
    <t>El Contador sensibiliza mínimo dos veces al año a los colaboradores del área en el Código de buen gobierno e integridad.</t>
  </si>
  <si>
    <t>El contador y colaboradores reportan eventos de corrupción, opacidad y fraude identificados en el canal que la entidad defina para ello.</t>
  </si>
  <si>
    <t>El asesor de control interno realiza encuesta de control interno contable para verificar  la razonabilidad de la información financiera.</t>
  </si>
  <si>
    <t>Atributos</t>
  </si>
  <si>
    <t>Tipo</t>
  </si>
  <si>
    <t>Implementación</t>
  </si>
  <si>
    <t>Documentación</t>
  </si>
  <si>
    <t>Frecuencia</t>
  </si>
  <si>
    <t>Evidencia</t>
  </si>
  <si>
    <t>Probabilidad Residual Final</t>
  </si>
  <si>
    <t>Impacto Residual Final</t>
  </si>
  <si>
    <t>Zona de Riesgo Final</t>
  </si>
  <si>
    <t xml:space="preserve">EVALUACIÓN DEL RIESGO - NIVEL DEL RIESGO RESIDUAL </t>
  </si>
  <si>
    <t xml:space="preserve">Preventivo </t>
  </si>
  <si>
    <t xml:space="preserve">Detectivo </t>
  </si>
  <si>
    <t>Correctivo</t>
  </si>
  <si>
    <t xml:space="preserve">Automático </t>
  </si>
  <si>
    <t xml:space="preserve">Manual </t>
  </si>
  <si>
    <t xml:space="preserve">Documentado </t>
  </si>
  <si>
    <t>Sin documentar</t>
  </si>
  <si>
    <t>Continua</t>
  </si>
  <si>
    <t>Con registro</t>
  </si>
  <si>
    <t>Aleatoria</t>
  </si>
  <si>
    <t xml:space="preserve">Sin registro </t>
  </si>
  <si>
    <t>Casi seguro
5</t>
  </si>
  <si>
    <t>Probable
4</t>
  </si>
  <si>
    <t>Posible
3</t>
  </si>
  <si>
    <t>Improbable 
2</t>
  </si>
  <si>
    <t>Rara vez 
1</t>
  </si>
  <si>
    <t>Insignificante 
1</t>
  </si>
  <si>
    <t>Menor 
2</t>
  </si>
  <si>
    <t>Moderado 
3</t>
  </si>
  <si>
    <t>Catastrótico
5</t>
  </si>
  <si>
    <t>X</t>
  </si>
  <si>
    <t>PROBABILIDAD DE OCURRENCIA</t>
  </si>
  <si>
    <t>EXTREMO</t>
  </si>
  <si>
    <t>ALTO</t>
  </si>
  <si>
    <t>MODERADO</t>
  </si>
  <si>
    <t>BAJO</t>
  </si>
  <si>
    <t>Posibilidad de recibir o solicitar dádivas en la compra de bienes, obras y servicios en beneficio propio o de un tercero</t>
  </si>
  <si>
    <t>Posibilidad de recibir o solicitar dádiva o beneficio por vinculación de personal sin los requisitos para el cargo en beneficio propio o de un tercero</t>
  </si>
  <si>
    <t>El director de gestión de las personas cada vez que se vaya a cubrir una vacante, revisa y analiza la hoja vida para el aspirante, verifica que se cumplan los requisitos del cargo en el manual de funciones vigente y se diligencia el formato análisis de cumplimiento de requisitos mínimos.</t>
  </si>
  <si>
    <t xml:space="preserve">Adulterar, modificar, sustraer o eliminar información de los expedientes sin autorización en beneficio propio o de terceros </t>
  </si>
  <si>
    <t>Adulterar la información contable y financiera en beneficio propio o de un tercero</t>
  </si>
  <si>
    <t xml:space="preserve">Enriquecimiento ilícito de contratistas y/o servidores públicos </t>
  </si>
  <si>
    <t>Enriquecimiento ilícito de contratistas y/o servidores públicos</t>
  </si>
  <si>
    <t>Recibir sobornos por aceptación de Glosas a favor de las entidades Responsables de Pago</t>
  </si>
  <si>
    <t>Investigaciones penales, disciplinarias y fiscales</t>
  </si>
  <si>
    <t xml:space="preserve">Investigaciones penales, disciplinarias y fiscales </t>
  </si>
  <si>
    <t>Investigaciones penales, disciplinarias y fiscale</t>
  </si>
  <si>
    <t>Enriquecimiento ilícito de contratistas y/o servidores</t>
  </si>
  <si>
    <t>Adjudicación de contratos para beneficio propio o favorecer a un tercero.</t>
  </si>
  <si>
    <t>Divulgar información de uso interno, restringida o confidencial de la ESE, para favorecer a un tercero a cambio de un beneficio particular.</t>
  </si>
  <si>
    <t>Recibir o solicitar dádivas en la compra de bienes, obras, servicios, marcas y/o laboratorios en beneficio propio o de un tercero</t>
  </si>
  <si>
    <t>Mayor
4</t>
  </si>
  <si>
    <t>Posibilidad de enriquecimiento para beneficio propio o favorecer a un tercero ilícito de contratistas y/o servidores públicos por celebración de contratos.</t>
  </si>
  <si>
    <t>El director Gestión de las personas, el oficial de protección de datos  incluyen en la inducción y reinducción capacitación en Política de seguridad y privacidad de la información.</t>
  </si>
  <si>
    <t>El asesor de tecnología y el Oficial de protección de datos divulgan trimestralmente las políticas de seguridad y privacidad de la información.</t>
  </si>
  <si>
    <t>Posibilidad de divulgar o alterar información de uso interno, restringido o confidencial de la ESE, en beneficio propio o de un tercero.</t>
  </si>
  <si>
    <t>Las agremiaciones reportan a gestión de las personas de forma diaria o cuando se presenten retiros de colaboradores.</t>
  </si>
  <si>
    <t>Gestión documental</t>
  </si>
  <si>
    <t>Posibilidad de recibir o solicitar dádiva por la entrega de  historias clínicas en beneficio propio o de un tercero.</t>
  </si>
  <si>
    <t>El coordinador de gestión documental mensualmente verifica aleotariamente los formatos de solicitud de historia clínica que estén completamente diligenciados y que cumplan con los requisitos legales para entrega de historia clínica.</t>
  </si>
  <si>
    <t>El coordinador de gestión documental solictia semestralmente listado a tecnología de los colaboradores con permisos para imprimir historía clinica y a gestión de las personas listado de colaboradores activos, cruzarando ambos archivo para validar que colaboradores con permiso estén activo, conservando las evidencias de verificación</t>
  </si>
  <si>
    <t>RCOF03</t>
  </si>
  <si>
    <t>RCOF05</t>
  </si>
  <si>
    <t>RCOF06</t>
  </si>
  <si>
    <t>RCOF04</t>
  </si>
  <si>
    <t>RCOF02</t>
  </si>
  <si>
    <t>RCOF01</t>
  </si>
  <si>
    <t>RCOF07</t>
  </si>
  <si>
    <t>Gestión jurídica de la contratación</t>
  </si>
  <si>
    <t>Representación judicial</t>
  </si>
  <si>
    <t>Gestión contable</t>
  </si>
  <si>
    <t xml:space="preserve">
Posibilidad de  adulterar la información contable y financiera por parte de los contratistas y/o servidores públicos en beneficio propio o de un tercero</t>
  </si>
  <si>
    <t>Gestión del ciclo económico</t>
  </si>
  <si>
    <t xml:space="preserve">RCOF03
</t>
  </si>
  <si>
    <t>RCOF02
RCOF04
RCOF05</t>
  </si>
  <si>
    <t>El profesional Universitario de cartera y glosas y los auxiliares administrativos reportan eventos de corrupción, opacidad y fraude identificados en el canal que la entidad defina para ello. 
Actas de conciliación debidamente firmadas por  auditor conciliador, El profesional Universitario de facturación, cartera y en conciliaciones con las entidades responsables de pago, si la aceptacion de glosa asciende a un valor mayor de $ 50,000,000, visto bueno del gerente.  
Presentacion de estas actas al comite de cartera</t>
  </si>
  <si>
    <t xml:space="preserve">El profesional Universitario de facturación cartera y glosas, analiza las notas crédito aceptadas parcial o totalmente y que son objeto de recobro a las áreas asistenciales y administrativas, por no realizar bien el proceso.
Las glosas aceptadas, se verifican mensualmente en el comité de glosas, se define lo que se debe recobrar y se envían a los supervisores de los contratos administrativos y/o asistenciales
</t>
  </si>
  <si>
    <t>El revisor fiscal realiza las auditorías programadas que permitan garantizar la razonibilidad de los estados financieros y detectar posibles actos de corrupción o fraude.</t>
  </si>
  <si>
    <t xml:space="preserve">RCOF01
RCOF06
RCOF07
RCOF08
</t>
  </si>
  <si>
    <t xml:space="preserve"> MAPA RIESGOS 
CORRUPCIÓN OPACIDAD Y FRAUDE</t>
  </si>
  <si>
    <r>
      <rPr>
        <b/>
        <sz val="12"/>
        <color theme="1"/>
        <rFont val="Arial"/>
        <family val="2"/>
      </rPr>
      <t xml:space="preserve">Código: </t>
    </r>
    <r>
      <rPr>
        <sz val="12"/>
        <color theme="1"/>
        <rFont val="Arial"/>
        <family val="2"/>
      </rPr>
      <t>HMFS-DC-0343</t>
    </r>
  </si>
  <si>
    <r>
      <t xml:space="preserve">Versión: </t>
    </r>
    <r>
      <rPr>
        <sz val="12"/>
        <color theme="1"/>
        <rFont val="Arial"/>
        <family val="2"/>
      </rPr>
      <t>02</t>
    </r>
  </si>
  <si>
    <r>
      <t xml:space="preserve">Fecha de actualización: </t>
    </r>
    <r>
      <rPr>
        <sz val="12"/>
        <color theme="1"/>
        <rFont val="Arial"/>
        <family val="2"/>
      </rPr>
      <t>Enero de 2023</t>
    </r>
  </si>
  <si>
    <t>Enero a diciembre 2025</t>
  </si>
  <si>
    <t xml:space="preserve">Pantallazo o correo de la divulgación. </t>
  </si>
  <si>
    <t>Pantallazo de plataforma AVI con la información de política de seguridad y privacidad de la información</t>
  </si>
  <si>
    <t>Informe con la validación aleatoria de las hojas de vida frente a la confidencialidad de la informacion</t>
  </si>
  <si>
    <t>Actas de conciliación firmadas por el auditor</t>
  </si>
  <si>
    <t xml:space="preserve">Acta de comité de contratación con la aprobación de las necesidades de contratación </t>
  </si>
  <si>
    <t>Los Asesores jurídicos y de contratación de la ESE, con cada firma de un contrato o acto administrativo, revisan y dan visto bueno a cada documento para asegurar que los mismos cumplan con los requisitos legales y normativos aplicables a cada uno de estos. En caso de detectar inconsistencias, alertan al gerente, subgerentes  y se empieza el proceso de corrección con las dependencias involucradas. 
Libro de registros de interés en el cual se verifica por parte de los integrante del comité y del ordenador de gasto los posibles conflictos de interés</t>
  </si>
  <si>
    <t>Gestión de compras bienes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</si>
</sst>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8"/>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name val="Calibri"/>
      <family val="2"/>
      <scheme val="minor"/>
    </font>
    <font>
      <b/>
      <sz val="11"/>
      <color theme="1"/>
      <name val="Arial Narrow"/>
      <family val="2"/>
    </font>
    <font>
      <b/>
      <sz val="24"/>
      <color theme="1"/>
      <name val="Arial Narrow"/>
      <family val="2"/>
    </font>
    <font>
      <sz val="24"/>
      <color theme="1"/>
      <name val="Calibri"/>
      <family val="2"/>
      <scheme val="minor"/>
    </font>
    <font>
      <sz val="26"/>
      <color rgb="FF000000"/>
      <name val="Arial Narrow"/>
      <family val="2"/>
    </font>
    <font>
      <sz val="26"/>
      <color rgb="FFFFFFFF"/>
      <name val="Arial Narrow"/>
      <family val="2"/>
    </font>
    <font>
      <sz val="10"/>
      <color theme="1"/>
      <name val="Arial Narrow"/>
      <family val="2"/>
    </font>
    <font>
      <b/>
      <sz val="10"/>
      <color theme="1"/>
      <name val="Arial Narrow"/>
      <family val="2"/>
    </font>
    <font>
      <b/>
      <sz val="14"/>
      <color theme="1"/>
      <name val="Arial Narrow"/>
      <family val="2"/>
    </font>
    <font>
      <b/>
      <sz val="14"/>
      <color rgb="FF000000"/>
      <name val="Arial Narrow"/>
      <family val="2"/>
    </font>
    <font>
      <sz val="10"/>
      <color theme="1"/>
      <name val="Verdana"/>
      <family val="2"/>
    </font>
    <font>
      <b/>
      <sz val="10"/>
      <color theme="1"/>
      <name val="Verdana"/>
      <family val="2"/>
    </font>
    <font>
      <sz val="8"/>
      <name val="Calibri"/>
      <family val="2"/>
      <scheme val="minor"/>
    </font>
    <font>
      <b/>
      <sz val="11"/>
      <color theme="1"/>
      <name val="Verdana"/>
      <family val="2"/>
    </font>
    <font>
      <sz val="11"/>
      <color theme="1"/>
      <name val="Verdana"/>
      <family val="2"/>
    </font>
    <font>
      <b/>
      <sz val="11"/>
      <color rgb="FF000000"/>
      <name val="Verdana"/>
      <family val="2"/>
    </font>
    <font>
      <b/>
      <sz val="10"/>
      <color theme="0"/>
      <name val="Verdana"/>
      <family val="2"/>
    </font>
    <font>
      <sz val="10"/>
      <color theme="0"/>
      <name val="Verdana"/>
      <family val="2"/>
    </font>
    <font>
      <sz val="10"/>
      <name val="Verdana"/>
      <family val="2"/>
    </font>
    <font>
      <b/>
      <sz val="12"/>
      <color theme="1"/>
      <name val="Arial"/>
      <family val="2"/>
    </font>
    <font>
      <sz val="12"/>
      <color theme="1"/>
      <name val="Arial"/>
      <family val="2"/>
    </font>
  </fonts>
  <fills count="17">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bgColor indexed="64"/>
      </patternFill>
    </fill>
    <fill>
      <patternFill patternType="solid">
        <fgColor rgb="FFC00000"/>
        <bgColor indexed="64"/>
      </patternFill>
    </fill>
    <fill>
      <patternFill patternType="solid">
        <fgColor rgb="FFE26B0A"/>
        <bgColor indexed="64"/>
      </patternFill>
    </fill>
    <fill>
      <patternFill patternType="solid">
        <fgColor theme="9"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right/>
      <top/>
      <bottom style="dotted">
        <color rgb="FFF79646"/>
      </bottom>
      <diagonal/>
    </border>
    <border>
      <left style="dotted">
        <color rgb="FFF79646"/>
      </left>
      <right style="dotted">
        <color rgb="FFF79646"/>
      </right>
      <top style="dotted">
        <color rgb="FFF79646"/>
      </top>
      <bottom/>
      <diagonal/>
    </border>
    <border>
      <left/>
      <right/>
      <top style="dotted">
        <color rgb="FFF79646"/>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rgb="FF002060"/>
      </left>
      <right style="dashed">
        <color rgb="FF002060"/>
      </right>
      <top style="dashed">
        <color rgb="FF002060"/>
      </top>
      <bottom style="dashed">
        <color rgb="FF002060"/>
      </bottom>
      <diagonal/>
    </border>
    <border>
      <left style="dashed">
        <color rgb="FF002060"/>
      </left>
      <right/>
      <top style="dashed">
        <color rgb="FF002060"/>
      </top>
      <bottom style="dashed">
        <color rgb="FF002060"/>
      </bottom>
      <diagonal/>
    </border>
    <border>
      <left/>
      <right/>
      <top style="dashed">
        <color rgb="FF002060"/>
      </top>
      <bottom style="dashed">
        <color rgb="FF002060"/>
      </bottom>
      <diagonal/>
    </border>
    <border>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diagonal/>
    </border>
    <border>
      <left style="dashed">
        <color rgb="FF002060"/>
      </left>
      <right style="dashed">
        <color rgb="FF002060"/>
      </right>
      <top/>
      <bottom style="dashed">
        <color rgb="FF002060"/>
      </bottom>
      <diagonal/>
    </border>
    <border>
      <left style="dashed">
        <color rgb="FF002060"/>
      </left>
      <right style="dashed">
        <color rgb="FF002060"/>
      </right>
      <top/>
      <bottom/>
      <diagonal/>
    </border>
    <border>
      <left style="dashed">
        <color theme="9" tint="-0.24994659260841701"/>
      </left>
      <right/>
      <top/>
      <bottom/>
      <diagonal/>
    </border>
    <border>
      <left style="medium">
        <color indexed="64"/>
      </left>
      <right/>
      <top style="medium">
        <color indexed="64"/>
      </top>
      <bottom/>
      <diagonal/>
    </border>
    <border>
      <left/>
      <right style="dashed">
        <color theme="9" tint="-0.24994659260841701"/>
      </right>
      <top style="medium">
        <color indexed="64"/>
      </top>
      <bottom/>
      <diagonal/>
    </border>
    <border>
      <left style="dashed">
        <color theme="9" tint="-0.24994659260841701"/>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top/>
      <bottom/>
      <diagonal/>
    </border>
    <border>
      <left/>
      <right style="dashed">
        <color theme="9" tint="-0.24994659260841701"/>
      </right>
      <top/>
      <bottom/>
      <diagonal/>
    </border>
    <border>
      <left style="dashed">
        <color theme="9" tint="-0.24994659260841701"/>
      </left>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style="medium">
        <color indexed="64"/>
      </right>
      <top style="dashed">
        <color theme="9" tint="-0.24994659260841701"/>
      </top>
      <bottom style="dashed">
        <color theme="9" tint="-0.24994659260841701"/>
      </bottom>
      <diagonal/>
    </border>
    <border>
      <left style="medium">
        <color indexed="64"/>
      </left>
      <right/>
      <top/>
      <bottom style="medium">
        <color indexed="64"/>
      </bottom>
      <diagonal/>
    </border>
    <border>
      <left/>
      <right style="dashed">
        <color theme="9" tint="-0.24994659260841701"/>
      </right>
      <top/>
      <bottom style="medium">
        <color indexed="64"/>
      </bottom>
      <diagonal/>
    </border>
    <border>
      <left style="dashed">
        <color theme="9" tint="-0.24994659260841701"/>
      </left>
      <right/>
      <top style="dashed">
        <color theme="9" tint="-0.24994659260841701"/>
      </top>
      <bottom style="medium">
        <color indexed="64"/>
      </bottom>
      <diagonal/>
    </border>
    <border>
      <left/>
      <right/>
      <top style="dashed">
        <color theme="9" tint="-0.24994659260841701"/>
      </top>
      <bottom style="medium">
        <color indexed="64"/>
      </bottom>
      <diagonal/>
    </border>
    <border>
      <left/>
      <right style="dashed">
        <color theme="9" tint="-0.24994659260841701"/>
      </right>
      <top style="dashed">
        <color theme="9" tint="-0.24994659260841701"/>
      </top>
      <bottom style="medium">
        <color indexed="64"/>
      </bottom>
      <diagonal/>
    </border>
    <border>
      <left/>
      <right style="medium">
        <color indexed="64"/>
      </right>
      <top style="dashed">
        <color theme="9" tint="-0.24994659260841701"/>
      </top>
      <bottom style="medium">
        <color indexed="64"/>
      </bottom>
      <diagonal/>
    </border>
  </borders>
  <cellStyleXfs count="2">
    <xf numFmtId="0" fontId="0" fillId="0" borderId="0"/>
    <xf numFmtId="9" fontId="1" fillId="0" borderId="0" applyFont="0" applyFill="0" applyBorder="0" applyAlignment="0" applyProtection="0"/>
  </cellStyleXfs>
  <cellXfs count="196">
    <xf numFmtId="0" fontId="0" fillId="0" borderId="0" xfId="0"/>
    <xf numFmtId="0" fontId="0" fillId="3" borderId="0" xfId="0" applyFill="1"/>
    <xf numFmtId="0" fontId="3" fillId="0" borderId="0" xfId="0" applyFont="1" applyAlignment="1">
      <alignment horizontal="center" vertical="center" wrapText="1"/>
    </xf>
    <xf numFmtId="0" fontId="4" fillId="5" borderId="0" xfId="0" applyFont="1" applyFill="1" applyAlignment="1">
      <alignment horizontal="center" vertical="center" wrapText="1" readingOrder="1"/>
    </xf>
    <xf numFmtId="0" fontId="5" fillId="6" borderId="6" xfId="0" applyFont="1" applyFill="1" applyBorder="1" applyAlignment="1">
      <alignment horizontal="center" vertical="center" wrapText="1" readingOrder="1"/>
    </xf>
    <xf numFmtId="0" fontId="5" fillId="0" borderId="6" xfId="0" applyFont="1" applyBorder="1" applyAlignment="1">
      <alignment horizontal="justify" vertical="center" wrapText="1" readingOrder="1"/>
    </xf>
    <xf numFmtId="9" fontId="5" fillId="0" borderId="6" xfId="0" applyNumberFormat="1" applyFont="1" applyBorder="1" applyAlignment="1">
      <alignment horizontal="center" vertical="center" wrapText="1" readingOrder="1"/>
    </xf>
    <xf numFmtId="0" fontId="5" fillId="7" borderId="7" xfId="0" applyFont="1" applyFill="1" applyBorder="1" applyAlignment="1">
      <alignment horizontal="center" vertical="center" wrapText="1" readingOrder="1"/>
    </xf>
    <xf numFmtId="0" fontId="5" fillId="0" borderId="7" xfId="0" applyFont="1" applyBorder="1" applyAlignment="1">
      <alignment horizontal="justify" vertical="center" wrapText="1" readingOrder="1"/>
    </xf>
    <xf numFmtId="9" fontId="5" fillId="0" borderId="7" xfId="0" applyNumberFormat="1" applyFont="1" applyBorder="1" applyAlignment="1">
      <alignment horizontal="center" vertical="center" wrapText="1" readingOrder="1"/>
    </xf>
    <xf numFmtId="0" fontId="5" fillId="8" borderId="7" xfId="0" applyFont="1" applyFill="1" applyBorder="1" applyAlignment="1">
      <alignment horizontal="center" vertical="center" wrapText="1" readingOrder="1"/>
    </xf>
    <xf numFmtId="0" fontId="5" fillId="9" borderId="7" xfId="0" applyFont="1" applyFill="1" applyBorder="1" applyAlignment="1">
      <alignment horizontal="center" vertical="center" wrapText="1" readingOrder="1"/>
    </xf>
    <xf numFmtId="0" fontId="6" fillId="10" borderId="7" xfId="0" applyFont="1" applyFill="1" applyBorder="1" applyAlignment="1">
      <alignment horizontal="center" vertical="center" wrapText="1" readingOrder="1"/>
    </xf>
    <xf numFmtId="0" fontId="7" fillId="3" borderId="0" xfId="0" applyFont="1" applyFill="1"/>
    <xf numFmtId="0" fontId="8" fillId="3" borderId="0" xfId="0" applyFont="1" applyFill="1" applyAlignment="1">
      <alignment horizontal="left" vertical="center"/>
    </xf>
    <xf numFmtId="0" fontId="9" fillId="0" borderId="0" xfId="0" applyFont="1" applyAlignment="1">
      <alignment horizontal="left" vertical="center"/>
    </xf>
    <xf numFmtId="0" fontId="9" fillId="0" borderId="0" xfId="0" applyFont="1" applyAlignment="1">
      <alignment vertical="center"/>
    </xf>
    <xf numFmtId="0" fontId="10" fillId="3" borderId="0" xfId="0" applyFont="1" applyFill="1"/>
    <xf numFmtId="0" fontId="4" fillId="5" borderId="0" xfId="0" applyFont="1" applyFill="1" applyAlignment="1">
      <alignment horizontal="center" vertical="center" readingOrder="1"/>
    </xf>
    <xf numFmtId="0" fontId="4" fillId="5" borderId="0" xfId="0" applyFont="1" applyFill="1" applyAlignment="1">
      <alignment vertical="center" wrapText="1" readingOrder="1"/>
    </xf>
    <xf numFmtId="0" fontId="4" fillId="5" borderId="8" xfId="0" applyFont="1" applyFill="1" applyBorder="1" applyAlignment="1">
      <alignment horizontal="center" vertical="center" readingOrder="1"/>
    </xf>
    <xf numFmtId="0" fontId="4" fillId="5" borderId="8" xfId="0" applyFont="1" applyFill="1" applyBorder="1" applyAlignment="1">
      <alignment vertical="center" wrapText="1" readingOrder="1"/>
    </xf>
    <xf numFmtId="0" fontId="5" fillId="0" borderId="7" xfId="0" applyFont="1" applyBorder="1" applyAlignment="1">
      <alignment horizontal="left" vertical="center" readingOrder="1"/>
    </xf>
    <xf numFmtId="0" fontId="7" fillId="0" borderId="0" xfId="0" applyFont="1"/>
    <xf numFmtId="0" fontId="13" fillId="0" borderId="0" xfId="0" applyFont="1"/>
    <xf numFmtId="0" fontId="15" fillId="12" borderId="2" xfId="0" applyFont="1" applyFill="1" applyBorder="1" applyAlignment="1" applyProtection="1">
      <alignment horizontal="center" vertical="center"/>
      <protection hidden="1"/>
    </xf>
    <xf numFmtId="0" fontId="16" fillId="16" borderId="2" xfId="0" applyFont="1" applyFill="1" applyBorder="1" applyAlignment="1">
      <alignment horizontal="center" vertical="center" wrapText="1" readingOrder="1"/>
    </xf>
    <xf numFmtId="0" fontId="14" fillId="12" borderId="0" xfId="0" applyFont="1" applyFill="1" applyAlignment="1">
      <alignment horizontal="center" vertical="center" textRotation="90" wrapText="1"/>
    </xf>
    <xf numFmtId="0" fontId="14" fillId="0" borderId="0" xfId="0" applyFont="1"/>
    <xf numFmtId="0" fontId="14" fillId="0" borderId="0" xfId="0" applyFont="1" applyAlignment="1">
      <alignment horizontal="center" vertical="center"/>
    </xf>
    <xf numFmtId="0" fontId="17" fillId="0" borderId="0" xfId="0" applyFont="1"/>
    <xf numFmtId="0" fontId="17" fillId="0" borderId="0" xfId="0" applyFont="1" applyAlignment="1">
      <alignment horizontal="center"/>
    </xf>
    <xf numFmtId="0" fontId="18" fillId="0" borderId="0" xfId="0" applyFont="1"/>
    <xf numFmtId="0" fontId="18" fillId="0" borderId="0" xfId="0" applyFont="1" applyAlignment="1">
      <alignment horizontal="center"/>
    </xf>
    <xf numFmtId="0" fontId="18" fillId="4" borderId="13" xfId="0" applyFont="1" applyFill="1" applyBorder="1" applyAlignment="1">
      <alignment horizontal="center"/>
    </xf>
    <xf numFmtId="0" fontId="18" fillId="4" borderId="13" xfId="0" applyFont="1" applyFill="1" applyBorder="1"/>
    <xf numFmtId="0" fontId="18" fillId="4" borderId="13" xfId="0" applyFont="1" applyFill="1" applyBorder="1" applyAlignment="1">
      <alignment horizontal="center" vertical="center"/>
    </xf>
    <xf numFmtId="0" fontId="18" fillId="4" borderId="13" xfId="0" applyFont="1" applyFill="1" applyBorder="1" applyAlignment="1">
      <alignment vertical="center"/>
    </xf>
    <xf numFmtId="0" fontId="18" fillId="0" borderId="13" xfId="0" applyFont="1" applyBorder="1" applyAlignment="1">
      <alignment horizontal="center"/>
    </xf>
    <xf numFmtId="0" fontId="17" fillId="0" borderId="13" xfId="0" applyFont="1" applyBorder="1"/>
    <xf numFmtId="0" fontId="17" fillId="0" borderId="13" xfId="0" applyFont="1" applyBorder="1" applyAlignment="1">
      <alignment horizontal="center"/>
    </xf>
    <xf numFmtId="0" fontId="18" fillId="0" borderId="13" xfId="0" applyFont="1" applyBorder="1" applyAlignment="1">
      <alignment horizontal="center" vertical="center"/>
    </xf>
    <xf numFmtId="0" fontId="17" fillId="0" borderId="13" xfId="0" applyFont="1" applyBorder="1" applyAlignment="1">
      <alignment wrapText="1"/>
    </xf>
    <xf numFmtId="0" fontId="18" fillId="0" borderId="13" xfId="0" applyFont="1" applyBorder="1"/>
    <xf numFmtId="0" fontId="17" fillId="0" borderId="0" xfId="0" applyFont="1" applyAlignment="1">
      <alignment vertical="center"/>
    </xf>
    <xf numFmtId="0" fontId="18" fillId="0" borderId="0" xfId="0" applyFont="1" applyAlignment="1">
      <alignment vertical="center"/>
    </xf>
    <xf numFmtId="0" fontId="17" fillId="0" borderId="17"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17" fillId="0" borderId="17" xfId="0" applyFont="1" applyBorder="1" applyAlignment="1" applyProtection="1">
      <alignment horizontal="justify" vertical="center" wrapText="1"/>
      <protection locked="0"/>
    </xf>
    <xf numFmtId="0" fontId="18" fillId="2" borderId="15" xfId="0" applyFont="1" applyFill="1" applyBorder="1" applyAlignment="1">
      <alignment horizontal="center" vertical="center" wrapText="1"/>
    </xf>
    <xf numFmtId="0" fontId="20" fillId="12" borderId="2" xfId="0" applyFont="1" applyFill="1" applyBorder="1" applyAlignment="1">
      <alignment horizontal="center" vertical="center"/>
    </xf>
    <xf numFmtId="0" fontId="21" fillId="0" borderId="0" xfId="0" applyFont="1"/>
    <xf numFmtId="0" fontId="20" fillId="12" borderId="2" xfId="0" applyFont="1" applyFill="1" applyBorder="1" applyAlignment="1" applyProtection="1">
      <alignment horizontal="center" vertical="center"/>
      <protection hidden="1"/>
    </xf>
    <xf numFmtId="0" fontId="22" fillId="14" borderId="2" xfId="0" applyFont="1" applyFill="1" applyBorder="1" applyAlignment="1">
      <alignment horizontal="center" vertical="center" wrapText="1" readingOrder="1"/>
    </xf>
    <xf numFmtId="0" fontId="22" fillId="15" borderId="2" xfId="0" applyFont="1" applyFill="1" applyBorder="1" applyAlignment="1">
      <alignment horizontal="center" vertical="center" wrapText="1" readingOrder="1"/>
    </xf>
    <xf numFmtId="0" fontId="22" fillId="11" borderId="2" xfId="0" applyFont="1" applyFill="1" applyBorder="1" applyAlignment="1">
      <alignment horizontal="center" vertical="center" wrapText="1" readingOrder="1"/>
    </xf>
    <xf numFmtId="0" fontId="22" fillId="6" borderId="2" xfId="0" applyFont="1" applyFill="1" applyBorder="1" applyAlignment="1">
      <alignment horizontal="center" vertical="center" wrapText="1" readingOrder="1"/>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9" fontId="17" fillId="0" borderId="2" xfId="1" applyFont="1" applyBorder="1" applyAlignment="1">
      <alignment horizontal="center" vertical="center" wrapText="1"/>
    </xf>
    <xf numFmtId="0" fontId="17" fillId="13" borderId="2" xfId="0" applyFont="1" applyFill="1" applyBorder="1" applyAlignment="1" applyProtection="1">
      <alignment horizontal="center" vertical="center"/>
      <protection hidden="1"/>
    </xf>
    <xf numFmtId="0" fontId="17" fillId="14" borderId="2" xfId="0" applyFont="1" applyFill="1" applyBorder="1" applyAlignment="1" applyProtection="1">
      <alignment horizontal="center" vertical="center"/>
      <protection hidden="1"/>
    </xf>
    <xf numFmtId="0" fontId="17" fillId="11" borderId="2" xfId="0" applyFont="1" applyFill="1" applyBorder="1" applyAlignment="1" applyProtection="1">
      <alignment horizontal="center" vertical="center"/>
      <protection hidden="1"/>
    </xf>
    <xf numFmtId="0" fontId="23" fillId="14" borderId="2" xfId="0" applyFont="1" applyFill="1" applyBorder="1" applyAlignment="1" applyProtection="1">
      <alignment horizontal="center" vertical="center"/>
      <protection hidden="1"/>
    </xf>
    <xf numFmtId="0" fontId="24" fillId="14" borderId="2" xfId="0" applyFont="1" applyFill="1" applyBorder="1" applyAlignment="1" applyProtection="1">
      <alignment horizontal="center" vertical="center"/>
      <protection hidden="1"/>
    </xf>
    <xf numFmtId="0" fontId="17" fillId="6" borderId="2" xfId="0" applyFont="1" applyFill="1" applyBorder="1" applyAlignment="1" applyProtection="1">
      <alignment horizontal="center" vertical="center"/>
      <protection hidden="1"/>
    </xf>
    <xf numFmtId="0" fontId="23" fillId="13" borderId="2" xfId="0" applyFont="1" applyFill="1" applyBorder="1" applyAlignment="1" applyProtection="1">
      <alignment horizontal="center" vertical="center" wrapText="1"/>
      <protection hidden="1"/>
    </xf>
    <xf numFmtId="0" fontId="18" fillId="0" borderId="0" xfId="0" applyFont="1" applyAlignment="1">
      <alignment horizontal="center" vertical="center" wrapText="1"/>
    </xf>
    <xf numFmtId="0" fontId="17" fillId="0" borderId="0" xfId="0" applyFont="1" applyAlignment="1">
      <alignment horizontal="center" vertical="center" wrapText="1"/>
    </xf>
    <xf numFmtId="0" fontId="17" fillId="3" borderId="2" xfId="0" applyFont="1" applyFill="1" applyBorder="1" applyAlignment="1">
      <alignment horizontal="center" vertical="center"/>
    </xf>
    <xf numFmtId="0" fontId="25" fillId="3" borderId="2" xfId="0" applyFont="1" applyFill="1" applyBorder="1" applyAlignment="1">
      <alignment horizontal="center" vertical="center"/>
    </xf>
    <xf numFmtId="9" fontId="17" fillId="3" borderId="2" xfId="1" applyFont="1" applyFill="1" applyBorder="1" applyAlignment="1">
      <alignment horizontal="center" vertical="center"/>
    </xf>
    <xf numFmtId="9" fontId="25" fillId="3" borderId="2" xfId="1" applyFont="1" applyFill="1" applyBorder="1" applyAlignment="1">
      <alignment horizontal="center" vertical="center"/>
    </xf>
    <xf numFmtId="0" fontId="17" fillId="0" borderId="13" xfId="0" applyFont="1" applyBorder="1" applyAlignment="1" applyProtection="1">
      <alignment vertical="center" wrapText="1"/>
      <protection locked="0"/>
    </xf>
    <xf numFmtId="0" fontId="18" fillId="0" borderId="13" xfId="0" applyFont="1" applyBorder="1" applyAlignment="1" applyProtection="1">
      <alignment horizontal="center" vertical="center" wrapText="1"/>
      <protection locked="0"/>
    </xf>
    <xf numFmtId="0" fontId="23" fillId="14" borderId="2" xfId="0" applyFont="1" applyFill="1" applyBorder="1" applyAlignment="1" applyProtection="1">
      <alignment horizontal="center" vertical="center" wrapText="1"/>
      <protection hidden="1"/>
    </xf>
    <xf numFmtId="0" fontId="17" fillId="3" borderId="13" xfId="0" applyFont="1" applyFill="1" applyBorder="1" applyAlignment="1" applyProtection="1">
      <alignment vertical="center" wrapText="1"/>
      <protection locked="0"/>
    </xf>
    <xf numFmtId="0" fontId="27" fillId="0" borderId="0" xfId="0" applyFont="1"/>
    <xf numFmtId="0" fontId="27" fillId="3" borderId="0" xfId="0" applyFont="1" applyFill="1"/>
    <xf numFmtId="0" fontId="27" fillId="3" borderId="0" xfId="0" applyFont="1" applyFill="1" applyAlignment="1">
      <alignment horizontal="center" vertical="center"/>
    </xf>
    <xf numFmtId="0" fontId="27" fillId="3" borderId="0" xfId="0" applyFont="1" applyFill="1" applyAlignment="1">
      <alignment horizontal="left" vertical="center"/>
    </xf>
    <xf numFmtId="0" fontId="27" fillId="3" borderId="0" xfId="0" applyFont="1" applyFill="1" applyAlignment="1">
      <alignment horizontal="center"/>
    </xf>
    <xf numFmtId="0" fontId="26" fillId="3" borderId="0" xfId="0" applyFont="1" applyFill="1"/>
    <xf numFmtId="0" fontId="26" fillId="2" borderId="23" xfId="0" applyFont="1" applyFill="1" applyBorder="1" applyAlignment="1">
      <alignment horizontal="left" vertical="center"/>
    </xf>
    <xf numFmtId="0" fontId="26" fillId="2" borderId="24" xfId="0" applyFont="1" applyFill="1" applyBorder="1" applyAlignment="1">
      <alignment horizontal="left" vertical="center"/>
    </xf>
    <xf numFmtId="0" fontId="26" fillId="2" borderId="29" xfId="0" applyFont="1" applyFill="1" applyBorder="1" applyAlignment="1">
      <alignment horizontal="left" vertical="center"/>
    </xf>
    <xf numFmtId="0" fontId="26" fillId="2" borderId="30" xfId="0" applyFont="1" applyFill="1" applyBorder="1" applyAlignment="1">
      <alignment horizontal="left" vertical="center"/>
    </xf>
    <xf numFmtId="0" fontId="26" fillId="2" borderId="35" xfId="0" applyFont="1" applyFill="1" applyBorder="1" applyAlignment="1">
      <alignment horizontal="left" vertical="center"/>
    </xf>
    <xf numFmtId="0" fontId="26" fillId="2" borderId="36" xfId="0" applyFont="1" applyFill="1" applyBorder="1" applyAlignment="1">
      <alignment horizontal="left" vertical="center"/>
    </xf>
    <xf numFmtId="0" fontId="26" fillId="2" borderId="20" xfId="0" applyFont="1" applyFill="1" applyBorder="1" applyAlignment="1">
      <alignment horizontal="center" vertical="center" wrapText="1"/>
    </xf>
    <xf numFmtId="0" fontId="26" fillId="2" borderId="0" xfId="0" applyFont="1" applyFill="1" applyAlignment="1">
      <alignment horizontal="center" vertical="center"/>
    </xf>
    <xf numFmtId="0" fontId="26" fillId="2" borderId="20" xfId="0" applyFont="1" applyFill="1" applyBorder="1" applyAlignment="1">
      <alignment horizontal="center" vertical="center"/>
    </xf>
    <xf numFmtId="0" fontId="27" fillId="0" borderId="21" xfId="0" applyFont="1" applyBorder="1" applyAlignment="1">
      <alignment horizontal="center"/>
    </xf>
    <xf numFmtId="0" fontId="27" fillId="0" borderId="22" xfId="0" applyFont="1" applyBorder="1" applyAlignment="1">
      <alignment horizontal="center"/>
    </xf>
    <xf numFmtId="0" fontId="27" fillId="0" borderId="27" xfId="0" applyFont="1" applyBorder="1" applyAlignment="1">
      <alignment horizontal="center"/>
    </xf>
    <xf numFmtId="0" fontId="27" fillId="0" borderId="28" xfId="0" applyFont="1" applyBorder="1" applyAlignment="1">
      <alignment horizontal="center"/>
    </xf>
    <xf numFmtId="0" fontId="27" fillId="0" borderId="33" xfId="0" applyFont="1" applyBorder="1" applyAlignment="1">
      <alignment horizontal="center"/>
    </xf>
    <xf numFmtId="0" fontId="27" fillId="0" borderId="34" xfId="0" applyFont="1" applyBorder="1" applyAlignment="1">
      <alignment horizontal="center"/>
    </xf>
    <xf numFmtId="0" fontId="27" fillId="3" borderId="23" xfId="0" applyFont="1" applyFill="1" applyBorder="1" applyAlignment="1" applyProtection="1">
      <alignment horizontal="left" vertical="center" wrapText="1"/>
      <protection locked="0"/>
    </xf>
    <xf numFmtId="0" fontId="27" fillId="3" borderId="24" xfId="0" applyFont="1" applyFill="1" applyBorder="1" applyAlignment="1" applyProtection="1">
      <alignment horizontal="left" vertical="center" wrapText="1"/>
      <protection locked="0"/>
    </xf>
    <xf numFmtId="0" fontId="27" fillId="3" borderId="25" xfId="0" applyFont="1" applyFill="1" applyBorder="1" applyAlignment="1" applyProtection="1">
      <alignment horizontal="left" vertical="center" wrapText="1"/>
      <protection locked="0"/>
    </xf>
    <xf numFmtId="0" fontId="27" fillId="3" borderId="26" xfId="0" applyFont="1" applyFill="1" applyBorder="1" applyAlignment="1" applyProtection="1">
      <alignment horizontal="left" vertical="center" wrapText="1"/>
      <protection locked="0"/>
    </xf>
    <xf numFmtId="0" fontId="27" fillId="3" borderId="29" xfId="0" applyFont="1" applyFill="1" applyBorder="1" applyAlignment="1" applyProtection="1">
      <alignment horizontal="left" vertical="center" wrapText="1"/>
      <protection locked="0"/>
    </xf>
    <xf numFmtId="0" fontId="27" fillId="3" borderId="30" xfId="0" applyFont="1" applyFill="1" applyBorder="1" applyAlignment="1" applyProtection="1">
      <alignment horizontal="left" vertical="center" wrapText="1"/>
      <protection locked="0"/>
    </xf>
    <xf numFmtId="0" fontId="27" fillId="3" borderId="31" xfId="0" applyFont="1" applyFill="1" applyBorder="1" applyAlignment="1" applyProtection="1">
      <alignment horizontal="left" vertical="center" wrapText="1"/>
      <protection locked="0"/>
    </xf>
    <xf numFmtId="0" fontId="26" fillId="3" borderId="29" xfId="0" applyFont="1" applyFill="1" applyBorder="1" applyAlignment="1" applyProtection="1">
      <alignment horizontal="left" vertical="center" wrapText="1"/>
      <protection locked="0"/>
    </xf>
    <xf numFmtId="0" fontId="26" fillId="3" borderId="30" xfId="0" applyFont="1" applyFill="1" applyBorder="1" applyAlignment="1" applyProtection="1">
      <alignment horizontal="left" vertical="center" wrapText="1"/>
      <protection locked="0"/>
    </xf>
    <xf numFmtId="0" fontId="26" fillId="3" borderId="32" xfId="0" applyFont="1" applyFill="1" applyBorder="1" applyAlignment="1" applyProtection="1">
      <alignment horizontal="left" vertical="center" wrapText="1"/>
      <protection locked="0"/>
    </xf>
    <xf numFmtId="0" fontId="27" fillId="3" borderId="35" xfId="0" applyFont="1" applyFill="1" applyBorder="1" applyAlignment="1" applyProtection="1">
      <alignment horizontal="left" vertical="center" wrapText="1"/>
      <protection locked="0"/>
    </xf>
    <xf numFmtId="0" fontId="27" fillId="3" borderId="36" xfId="0" applyFont="1" applyFill="1" applyBorder="1" applyAlignment="1" applyProtection="1">
      <alignment horizontal="left" vertical="center" wrapText="1"/>
      <protection locked="0"/>
    </xf>
    <xf numFmtId="0" fontId="27" fillId="3" borderId="37" xfId="0" applyFont="1" applyFill="1" applyBorder="1" applyAlignment="1" applyProtection="1">
      <alignment horizontal="left" vertical="center" wrapText="1"/>
      <protection locked="0"/>
    </xf>
    <xf numFmtId="0" fontId="26" fillId="3" borderId="35" xfId="0" applyFont="1" applyFill="1" applyBorder="1" applyAlignment="1" applyProtection="1">
      <alignment horizontal="left" vertical="center" wrapText="1"/>
      <protection locked="0"/>
    </xf>
    <xf numFmtId="0" fontId="26" fillId="3" borderId="36" xfId="0" applyFont="1" applyFill="1" applyBorder="1" applyAlignment="1" applyProtection="1">
      <alignment horizontal="left" vertical="center" wrapText="1"/>
      <protection locked="0"/>
    </xf>
    <xf numFmtId="0" fontId="26" fillId="3" borderId="38" xfId="0" applyFont="1" applyFill="1" applyBorder="1" applyAlignment="1" applyProtection="1">
      <alignment horizontal="left" vertical="center" wrapText="1"/>
      <protection locked="0"/>
    </xf>
    <xf numFmtId="0" fontId="17" fillId="0" borderId="17"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17" fillId="0" borderId="17" xfId="0" applyFont="1" applyBorder="1" applyAlignment="1" applyProtection="1">
      <alignment horizontal="justify" vertical="center" wrapText="1"/>
      <protection locked="0"/>
    </xf>
    <xf numFmtId="0" fontId="17" fillId="0" borderId="19" xfId="0" applyFont="1" applyBorder="1" applyAlignment="1" applyProtection="1">
      <alignment horizontal="justify" vertical="center" wrapText="1"/>
      <protection locked="0"/>
    </xf>
    <xf numFmtId="0" fontId="17" fillId="0" borderId="18" xfId="0" applyFont="1" applyBorder="1" applyAlignment="1" applyProtection="1">
      <alignment horizontal="justify" vertical="center" wrapText="1"/>
      <protection locked="0"/>
    </xf>
    <xf numFmtId="0" fontId="17" fillId="0" borderId="17"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0" borderId="17"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7" fillId="3" borderId="17" xfId="0" applyFont="1" applyFill="1" applyBorder="1" applyAlignment="1" applyProtection="1">
      <alignment horizontal="justify" vertical="center" wrapText="1"/>
      <protection locked="0"/>
    </xf>
    <xf numFmtId="0" fontId="17" fillId="3" borderId="19" xfId="0" applyFont="1" applyFill="1" applyBorder="1" applyAlignment="1" applyProtection="1">
      <alignment horizontal="justify" vertical="center" wrapText="1"/>
      <protection locked="0"/>
    </xf>
    <xf numFmtId="0" fontId="17" fillId="3" borderId="18" xfId="0" applyFont="1" applyFill="1" applyBorder="1" applyAlignment="1" applyProtection="1">
      <alignment horizontal="justify" vertical="center" wrapText="1"/>
      <protection locked="0"/>
    </xf>
    <xf numFmtId="0" fontId="17" fillId="3" borderId="17" xfId="0" applyFont="1" applyFill="1" applyBorder="1" applyAlignment="1" applyProtection="1">
      <alignment horizontal="left" vertical="center" wrapText="1"/>
      <protection locked="0"/>
    </xf>
    <xf numFmtId="0" fontId="17" fillId="3" borderId="19" xfId="0" applyFont="1" applyFill="1" applyBorder="1" applyAlignment="1" applyProtection="1">
      <alignment horizontal="left" vertical="center" wrapText="1"/>
      <protection locked="0"/>
    </xf>
    <xf numFmtId="0" fontId="17" fillId="3" borderId="18" xfId="0" applyFont="1" applyFill="1" applyBorder="1" applyAlignment="1" applyProtection="1">
      <alignment horizontal="left" vertical="center" wrapText="1"/>
      <protection locked="0"/>
    </xf>
    <xf numFmtId="0" fontId="18" fillId="3" borderId="17" xfId="0" applyFont="1" applyFill="1" applyBorder="1" applyAlignment="1" applyProtection="1">
      <alignment horizontal="center" vertical="center" wrapText="1"/>
      <protection locked="0"/>
    </xf>
    <xf numFmtId="0" fontId="18" fillId="3" borderId="19" xfId="0" applyFont="1" applyFill="1" applyBorder="1" applyAlignment="1" applyProtection="1">
      <alignment horizontal="center" vertical="center" wrapText="1"/>
      <protection locked="0"/>
    </xf>
    <xf numFmtId="0" fontId="18" fillId="3" borderId="18" xfId="0" applyFont="1" applyFill="1" applyBorder="1" applyAlignment="1" applyProtection="1">
      <alignment horizontal="center" vertical="center" wrapText="1"/>
      <protection locked="0"/>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0" fontId="18" fillId="4" borderId="17"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18" xfId="0" applyFont="1" applyFill="1" applyBorder="1" applyAlignment="1">
      <alignment horizontal="center" vertical="center"/>
    </xf>
    <xf numFmtId="0" fontId="17" fillId="3" borderId="17" xfId="0" applyFont="1" applyFill="1" applyBorder="1" applyAlignment="1">
      <alignment horizontal="justify" vertical="center" wrapText="1"/>
    </xf>
    <xf numFmtId="0" fontId="17" fillId="3" borderId="19" xfId="0" applyFont="1" applyFill="1" applyBorder="1" applyAlignment="1">
      <alignment horizontal="justify" vertical="center" wrapText="1"/>
    </xf>
    <xf numFmtId="0" fontId="17" fillId="3" borderId="18" xfId="0" applyFont="1" applyFill="1" applyBorder="1" applyAlignment="1">
      <alignment horizontal="justify" vertical="center" wrapText="1"/>
    </xf>
    <xf numFmtId="0" fontId="17" fillId="3" borderId="17"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18" xfId="0" applyFont="1" applyFill="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justify" vertical="center" wrapText="1"/>
    </xf>
    <xf numFmtId="0" fontId="17" fillId="0" borderId="19" xfId="0" applyFont="1" applyBorder="1" applyAlignment="1">
      <alignment horizontal="justify" vertical="center" wrapText="1"/>
    </xf>
    <xf numFmtId="0" fontId="17" fillId="0" borderId="18" xfId="0" applyFont="1" applyBorder="1" applyAlignment="1">
      <alignment horizontal="justify" vertical="center" wrapText="1"/>
    </xf>
    <xf numFmtId="0" fontId="18" fillId="3" borderId="17"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18" xfId="0" applyFont="1" applyFill="1" applyBorder="1" applyAlignment="1">
      <alignment horizontal="center" vertical="center"/>
    </xf>
    <xf numFmtId="0" fontId="17" fillId="3" borderId="17" xfId="0" applyFont="1" applyFill="1" applyBorder="1" applyAlignment="1">
      <alignment horizontal="left" vertical="center"/>
    </xf>
    <xf numFmtId="0" fontId="17" fillId="3" borderId="19" xfId="0" applyFont="1" applyFill="1" applyBorder="1" applyAlignment="1">
      <alignment horizontal="left" vertical="center"/>
    </xf>
    <xf numFmtId="0" fontId="17" fillId="3" borderId="18" xfId="0" applyFont="1" applyFill="1" applyBorder="1" applyAlignment="1">
      <alignment horizontal="left" vertical="center"/>
    </xf>
    <xf numFmtId="0" fontId="18" fillId="2" borderId="14"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18" fillId="12" borderId="1" xfId="0" applyFont="1" applyFill="1" applyBorder="1" applyAlignment="1">
      <alignment horizontal="center" vertical="center"/>
    </xf>
    <xf numFmtId="0" fontId="18" fillId="12" borderId="11" xfId="0" applyFont="1" applyFill="1" applyBorder="1" applyAlignment="1">
      <alignment horizontal="center" vertical="center"/>
    </xf>
    <xf numFmtId="0" fontId="18" fillId="12" borderId="12" xfId="0" applyFont="1" applyFill="1" applyBorder="1" applyAlignment="1">
      <alignment horizontal="center" vertical="center"/>
    </xf>
    <xf numFmtId="0" fontId="14" fillId="12" borderId="3" xfId="0" applyFont="1" applyFill="1" applyBorder="1" applyAlignment="1">
      <alignment horizontal="center" vertical="center" textRotation="90" wrapText="1"/>
    </xf>
    <xf numFmtId="0" fontId="14" fillId="12" borderId="4" xfId="0" applyFont="1" applyFill="1" applyBorder="1" applyAlignment="1">
      <alignment horizontal="center" vertical="center" textRotation="90" wrapText="1"/>
    </xf>
    <xf numFmtId="0" fontId="14" fillId="12" borderId="5" xfId="0" applyFont="1" applyFill="1" applyBorder="1" applyAlignment="1">
      <alignment horizontal="center" vertical="center" textRotation="90" wrapText="1"/>
    </xf>
    <xf numFmtId="0" fontId="2" fillId="0" borderId="0" xfId="0" applyFont="1" applyAlignment="1">
      <alignment horizontal="center" vertical="center"/>
    </xf>
    <xf numFmtId="0" fontId="12" fillId="10" borderId="10" xfId="0" applyFont="1" applyFill="1" applyBorder="1" applyAlignment="1">
      <alignment horizontal="center" vertical="center" readingOrder="1"/>
    </xf>
    <xf numFmtId="0" fontId="12" fillId="10" borderId="0" xfId="0" applyFont="1" applyFill="1" applyAlignment="1">
      <alignment horizontal="center" vertical="center" readingOrder="1"/>
    </xf>
    <xf numFmtId="0" fontId="5" fillId="0" borderId="9" xfId="0" applyFont="1" applyBorder="1" applyAlignment="1">
      <alignment horizontal="center" vertical="center" readingOrder="1"/>
    </xf>
    <xf numFmtId="0" fontId="5" fillId="0" borderId="6" xfId="0" applyFont="1" applyBorder="1" applyAlignment="1">
      <alignment horizontal="center" vertical="center" readingOrder="1"/>
    </xf>
    <xf numFmtId="0" fontId="11" fillId="8" borderId="9" xfId="0" applyFont="1" applyFill="1" applyBorder="1" applyAlignment="1">
      <alignment horizontal="center" vertical="center" readingOrder="1"/>
    </xf>
    <xf numFmtId="0" fontId="11" fillId="8" borderId="6" xfId="0" applyFont="1" applyFill="1" applyBorder="1" applyAlignment="1">
      <alignment horizontal="center" vertical="center" readingOrder="1"/>
    </xf>
    <xf numFmtId="0" fontId="11" fillId="9" borderId="9" xfId="0" applyFont="1" applyFill="1" applyBorder="1" applyAlignment="1">
      <alignment horizontal="center" vertical="center" readingOrder="1"/>
    </xf>
    <xf numFmtId="0" fontId="11" fillId="9" borderId="6" xfId="0" applyFont="1" applyFill="1" applyBorder="1" applyAlignment="1">
      <alignment horizontal="center" vertical="center" readingOrder="1"/>
    </xf>
  </cellXfs>
  <cellStyles count="2">
    <cellStyle name="Normal" xfId="0" builtinId="0"/>
    <cellStyle name="Porcentaje" xfId="1" builtinId="5"/>
  </cellStyles>
  <dxfs count="20">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9A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explosion val="1"/>
          <c:dPt>
            <c:idx val="0"/>
            <c:bubble3D val="0"/>
            <c:spPr>
              <a:solidFill>
                <a:srgbClr val="C00000"/>
              </a:solidFill>
              <a:ln w="19050">
                <a:solidFill>
                  <a:schemeClr val="lt1"/>
                </a:solidFill>
              </a:ln>
              <a:effectLst/>
            </c:spPr>
            <c:extLst>
              <c:ext xmlns:c16="http://schemas.microsoft.com/office/drawing/2014/chart" uri="{C3380CC4-5D6E-409C-BE32-E72D297353CC}">
                <c16:uniqueId val="{00000001-F48A-41EC-B7E5-8F5D5E4D828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48A-41EC-B7E5-8F5D5E4D828B}"/>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5-F48A-41EC-B7E5-8F5D5E4D828B}"/>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F48A-41EC-B7E5-8F5D5E4D828B}"/>
              </c:ext>
            </c:extLst>
          </c:dPt>
          <c:dPt>
            <c:idx val="4"/>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9-F48A-41EC-B7E5-8F5D5E4D828B}"/>
              </c:ext>
            </c:extLst>
          </c:dPt>
          <c:dLbls>
            <c:dLbl>
              <c:idx val="4"/>
              <c:layout>
                <c:manualLayout>
                  <c:x val="6.4668003634882246E-2"/>
                  <c:y val="-0.116077240492105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48A-41EC-B7E5-8F5D5E4D828B}"/>
                </c:ext>
              </c:extLst>
            </c:dLbl>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'MAPA DE CALOR INHERENTE'!$L$4:$L$8</c:f>
              <c:numCache>
                <c:formatCode>General</c:formatCode>
                <c:ptCount val="5"/>
                <c:pt idx="0">
                  <c:v>1</c:v>
                </c:pt>
                <c:pt idx="1">
                  <c:v>6</c:v>
                </c:pt>
                <c:pt idx="2">
                  <c:v>0</c:v>
                </c:pt>
                <c:pt idx="3">
                  <c:v>0</c:v>
                </c:pt>
              </c:numCache>
            </c:numRef>
          </c:val>
          <c:extLst>
            <c:ext xmlns:c16="http://schemas.microsoft.com/office/drawing/2014/chart" uri="{C3380CC4-5D6E-409C-BE32-E72D297353CC}">
              <c16:uniqueId val="{0000000A-F48A-41EC-B7E5-8F5D5E4D828B}"/>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b="1">
          <a:latin typeface="Arial Narrow" panose="020B060602020203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114827</xdr:colOff>
      <xdr:row>3</xdr:row>
      <xdr:rowOff>247651</xdr:rowOff>
    </xdr:from>
    <xdr:to>
      <xdr:col>1</xdr:col>
      <xdr:colOff>990601</xdr:colOff>
      <xdr:row>5</xdr:row>
      <xdr:rowOff>29765</xdr:rowOff>
    </xdr:to>
    <xdr:pic>
      <xdr:nvPicPr>
        <xdr:cNvPr id="2" name="Imagen 1">
          <a:extLst>
            <a:ext uri="{FF2B5EF4-FFF2-40B4-BE49-F238E27FC236}">
              <a16:creationId xmlns:a16="http://schemas.microsoft.com/office/drawing/2014/main" id="{AE7166B6-F3C5-4817-AB70-DCBCC0FFFE24}"/>
            </a:ext>
          </a:extLst>
        </xdr:cNvPr>
        <xdr:cNvPicPr>
          <a:picLocks noChangeAspect="1"/>
        </xdr:cNvPicPr>
      </xdr:nvPicPr>
      <xdr:blipFill>
        <a:blip xmlns:r="http://schemas.openxmlformats.org/officeDocument/2006/relationships" r:embed="rId1"/>
        <a:stretch>
          <a:fillRect/>
        </a:stretch>
      </xdr:blipFill>
      <xdr:spPr>
        <a:xfrm>
          <a:off x="114827" y="800101"/>
          <a:ext cx="1618724" cy="4679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421821</xdr:colOff>
      <xdr:row>2</xdr:row>
      <xdr:rowOff>152400</xdr:rowOff>
    </xdr:from>
    <xdr:to>
      <xdr:col>18</xdr:col>
      <xdr:colOff>312964</xdr:colOff>
      <xdr:row>7</xdr:row>
      <xdr:rowOff>653142</xdr:rowOff>
    </xdr:to>
    <xdr:graphicFrame macro="">
      <xdr:nvGraphicFramePr>
        <xdr:cNvPr id="2" name="Gráfico 1">
          <a:extLst>
            <a:ext uri="{FF2B5EF4-FFF2-40B4-BE49-F238E27FC236}">
              <a16:creationId xmlns:a16="http://schemas.microsoft.com/office/drawing/2014/main" id="{CDDE04DE-ADD2-BFAA-69B7-238D185D6E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sro365-my.sharepoint.com/Mi%20unidad/RIESGO/2021-MAPA%20RIESGOS/1.%20Matriz_mapa_riesgos%20-%20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GESTION EVENTOS"/>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ow r="4">
          <cell r="A4" t="str">
            <v>GestiónFinanciera</v>
          </cell>
        </row>
        <row r="333">
          <cell r="A333" t="str">
            <v>Direccionamientoygerencia</v>
          </cell>
        </row>
        <row r="334">
          <cell r="A334" t="str">
            <v>PlanificacióndelSIG</v>
          </cell>
        </row>
        <row r="335">
          <cell r="A335" t="str">
            <v>Comunicaciones</v>
          </cell>
        </row>
        <row r="336">
          <cell r="A336" t="str">
            <v>MercadeodeServiciosdeSalud</v>
          </cell>
        </row>
        <row r="337">
          <cell r="A337" t="str">
            <v>GestióndeTalentoHumano</v>
          </cell>
        </row>
        <row r="338">
          <cell r="A338" t="str">
            <v>IngresoalServicio</v>
          </cell>
        </row>
        <row r="339">
          <cell r="A339" t="str">
            <v>AtenciónenSalud</v>
          </cell>
        </row>
        <row r="340">
          <cell r="A340" t="str">
            <v>Apoyoenatenciónensalud</v>
          </cell>
        </row>
        <row r="341">
          <cell r="A341" t="str">
            <v>GestiónFinanciera</v>
          </cell>
        </row>
        <row r="342">
          <cell r="A342" t="str">
            <v>GestióndeAmbienteFísico</v>
          </cell>
        </row>
        <row r="343">
          <cell r="A343" t="str">
            <v>GestiónJurídica</v>
          </cell>
        </row>
        <row r="344">
          <cell r="A344" t="str">
            <v>GestióndeCompras</v>
          </cell>
        </row>
        <row r="345">
          <cell r="A345" t="str">
            <v>SistemasdeInformación</v>
          </cell>
        </row>
        <row r="346">
          <cell r="A346" t="str">
            <v>AtenciónalCiudadano</v>
          </cell>
        </row>
        <row r="347">
          <cell r="A347" t="str">
            <v>Gestióndelatecnología</v>
          </cell>
        </row>
        <row r="348">
          <cell r="A348" t="str">
            <v>GestiónDocenciaServicio</v>
          </cell>
        </row>
        <row r="349">
          <cell r="A349" t="str">
            <v>Evaluacióndeldesempeñoinstitucional</v>
          </cell>
        </row>
        <row r="350">
          <cell r="A350" t="str">
            <v>MejoraContinua</v>
          </cell>
        </row>
      </sheetData>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647"/>
  <sheetViews>
    <sheetView tabSelected="1" zoomScaleNormal="100" workbookViewId="0">
      <pane ySplit="11" topLeftCell="A52" activePane="bottomLeft" state="frozen"/>
      <selection pane="bottomLeft" activeCell="C6" sqref="C6"/>
    </sheetView>
  </sheetViews>
  <sheetFormatPr baseColWidth="10" defaultColWidth="9.140625" defaultRowHeight="12.75" x14ac:dyDescent="0.2"/>
  <cols>
    <col min="1" max="1" width="11.140625" style="30" customWidth="1"/>
    <col min="2" max="2" width="16.85546875" style="30" customWidth="1"/>
    <col min="3" max="3" width="25.7109375" style="44" customWidth="1"/>
    <col min="4" max="6" width="25.7109375" style="30" customWidth="1"/>
    <col min="7" max="7" width="18.140625" style="30" customWidth="1"/>
    <col min="8" max="8" width="24.7109375" style="30" customWidth="1"/>
    <col min="9" max="9" width="23.85546875" style="30" customWidth="1"/>
    <col min="10" max="10" width="25.28515625" style="30" customWidth="1"/>
    <col min="11" max="11" width="5.42578125" style="33" bestFit="1" customWidth="1"/>
    <col min="12" max="12" width="82.7109375" style="30" customWidth="1"/>
    <col min="13" max="14" width="5.42578125" style="31" bestFit="1" customWidth="1"/>
    <col min="15" max="15" width="18.28515625" style="30" bestFit="1" customWidth="1"/>
    <col min="16" max="16" width="11.7109375" style="30" hidden="1" customWidth="1"/>
    <col min="17" max="17" width="19" style="30" customWidth="1"/>
    <col min="18" max="18" width="12" style="30" hidden="1" customWidth="1"/>
    <col min="19" max="19" width="34.140625" style="30" bestFit="1" customWidth="1"/>
    <col min="20" max="20" width="13.85546875" style="33" customWidth="1"/>
    <col min="21" max="21" width="69.7109375" style="30" customWidth="1"/>
    <col min="22" max="28" width="18.7109375" style="31" hidden="1" customWidth="1"/>
    <col min="29" max="31" width="18.140625" style="30" hidden="1" customWidth="1"/>
    <col min="32" max="32" width="18.28515625" style="30" bestFit="1" customWidth="1"/>
    <col min="33" max="33" width="33.42578125" style="30" customWidth="1"/>
    <col min="34" max="34" width="22.7109375" style="30" bestFit="1" customWidth="1"/>
    <col min="35" max="35" width="28.42578125" style="31" bestFit="1" customWidth="1"/>
    <col min="36" max="36" width="25" style="30" bestFit="1" customWidth="1"/>
    <col min="37" max="37" width="16.7109375" style="30" bestFit="1" customWidth="1"/>
    <col min="38" max="38" width="18.140625" style="31" customWidth="1"/>
    <col min="39" max="40" width="9.140625" style="30"/>
    <col min="41" max="41" width="12.5703125" style="30" customWidth="1"/>
    <col min="42" max="16384" width="9.140625" style="30"/>
  </cols>
  <sheetData>
    <row r="1" spans="1:75" s="78" customFormat="1" ht="30" customHeight="1" x14ac:dyDescent="0.2">
      <c r="A1" s="90" t="s">
        <v>233</v>
      </c>
      <c r="B1" s="91"/>
      <c r="C1" s="91"/>
      <c r="D1" s="91"/>
      <c r="E1" s="91"/>
      <c r="F1" s="91"/>
      <c r="G1" s="91"/>
      <c r="H1" s="91"/>
      <c r="I1" s="91"/>
      <c r="J1" s="91"/>
      <c r="K1" s="91"/>
      <c r="L1" s="91"/>
      <c r="M1" s="91"/>
      <c r="N1" s="91"/>
      <c r="O1" s="91"/>
      <c r="P1" s="91"/>
      <c r="Q1" s="91"/>
      <c r="R1" s="91"/>
      <c r="S1" s="91"/>
      <c r="T1" s="91"/>
      <c r="U1" s="91"/>
      <c r="V1" s="91"/>
      <c r="W1" s="91"/>
      <c r="X1" s="91"/>
      <c r="Y1" s="92"/>
      <c r="Z1" s="91"/>
      <c r="BN1" s="79"/>
      <c r="BO1" s="79"/>
      <c r="BP1" s="79"/>
      <c r="BQ1" s="79"/>
      <c r="BR1" s="79"/>
      <c r="BS1" s="79"/>
      <c r="BT1" s="79"/>
      <c r="BU1" s="79"/>
      <c r="BV1" s="79"/>
      <c r="BW1" s="79"/>
    </row>
    <row r="2" spans="1:75" s="78" customFormat="1" ht="13.5" customHeight="1" thickBot="1" x14ac:dyDescent="0.25">
      <c r="A2" s="92"/>
      <c r="B2" s="91"/>
      <c r="C2" s="91"/>
      <c r="D2" s="91"/>
      <c r="E2" s="91"/>
      <c r="F2" s="91"/>
      <c r="G2" s="91"/>
      <c r="H2" s="91"/>
      <c r="I2" s="91"/>
      <c r="J2" s="91"/>
      <c r="K2" s="91"/>
      <c r="L2" s="91"/>
      <c r="M2" s="91"/>
      <c r="N2" s="91"/>
      <c r="O2" s="91"/>
      <c r="P2" s="91"/>
      <c r="Q2" s="91"/>
      <c r="R2" s="91"/>
      <c r="S2" s="91"/>
      <c r="T2" s="91"/>
      <c r="U2" s="91"/>
      <c r="V2" s="91"/>
      <c r="W2" s="91"/>
      <c r="X2" s="91"/>
      <c r="Y2" s="92"/>
      <c r="Z2" s="91"/>
      <c r="BN2" s="79"/>
      <c r="BO2" s="79"/>
      <c r="BP2" s="79"/>
      <c r="BQ2" s="79"/>
      <c r="BR2" s="79"/>
      <c r="BS2" s="79"/>
      <c r="BT2" s="79"/>
      <c r="BU2" s="79"/>
      <c r="BV2" s="79"/>
      <c r="BW2" s="79"/>
    </row>
    <row r="3" spans="1:75" s="78" customFormat="1" ht="16.5" hidden="1" thickBot="1" x14ac:dyDescent="0.3">
      <c r="A3" s="80"/>
      <c r="B3" s="81"/>
      <c r="C3" s="81"/>
      <c r="D3" s="81"/>
      <c r="E3" s="80"/>
      <c r="F3" s="80"/>
      <c r="G3" s="80"/>
      <c r="H3" s="82"/>
      <c r="I3" s="82"/>
      <c r="J3" s="82"/>
      <c r="K3" s="82"/>
      <c r="L3" s="82"/>
      <c r="M3" s="82"/>
      <c r="N3" s="82"/>
      <c r="O3" s="79"/>
      <c r="P3" s="79"/>
      <c r="Q3" s="79"/>
      <c r="R3" s="83"/>
      <c r="S3" s="79"/>
      <c r="T3" s="79"/>
      <c r="U3" s="79"/>
      <c r="V3" s="79"/>
      <c r="W3" s="79"/>
      <c r="X3" s="79"/>
      <c r="BN3" s="79"/>
      <c r="BO3" s="79"/>
      <c r="BP3" s="79"/>
      <c r="BQ3" s="79"/>
      <c r="BR3" s="79"/>
      <c r="BS3" s="79"/>
      <c r="BT3" s="79"/>
      <c r="BU3" s="79"/>
      <c r="BV3" s="79"/>
      <c r="BW3" s="79"/>
    </row>
    <row r="4" spans="1:75" s="78" customFormat="1" ht="24.75" customHeight="1" x14ac:dyDescent="0.2">
      <c r="A4" s="93"/>
      <c r="B4" s="94"/>
      <c r="C4" s="84" t="s">
        <v>0</v>
      </c>
      <c r="D4" s="85"/>
      <c r="E4" s="99" t="s">
        <v>1</v>
      </c>
      <c r="F4" s="100"/>
      <c r="G4" s="100"/>
      <c r="H4" s="100"/>
      <c r="I4" s="100"/>
      <c r="J4" s="100"/>
      <c r="K4" s="100"/>
      <c r="L4" s="100"/>
      <c r="M4" s="100"/>
      <c r="N4" s="100"/>
      <c r="O4" s="100"/>
      <c r="P4" s="100"/>
      <c r="Q4" s="100"/>
      <c r="R4" s="100"/>
      <c r="S4" s="100"/>
      <c r="T4" s="100"/>
      <c r="U4" s="101"/>
      <c r="V4" s="99" t="s">
        <v>234</v>
      </c>
      <c r="W4" s="100"/>
      <c r="X4" s="100"/>
      <c r="Y4" s="100"/>
      <c r="Z4" s="102"/>
      <c r="BN4" s="79"/>
      <c r="BO4" s="79"/>
      <c r="BP4" s="79"/>
      <c r="BQ4" s="79"/>
      <c r="BR4" s="79"/>
      <c r="BS4" s="79"/>
      <c r="BT4" s="79"/>
      <c r="BU4" s="79"/>
      <c r="BV4" s="79"/>
      <c r="BW4" s="79"/>
    </row>
    <row r="5" spans="1:75" s="78" customFormat="1" ht="29.25" customHeight="1" x14ac:dyDescent="0.2">
      <c r="A5" s="95"/>
      <c r="B5" s="96"/>
      <c r="C5" s="86" t="s">
        <v>2</v>
      </c>
      <c r="D5" s="87"/>
      <c r="E5" s="103" t="s">
        <v>118</v>
      </c>
      <c r="F5" s="104"/>
      <c r="G5" s="104"/>
      <c r="H5" s="104"/>
      <c r="I5" s="104"/>
      <c r="J5" s="104"/>
      <c r="K5" s="104"/>
      <c r="L5" s="104"/>
      <c r="M5" s="104"/>
      <c r="N5" s="104"/>
      <c r="O5" s="104"/>
      <c r="P5" s="104"/>
      <c r="Q5" s="104"/>
      <c r="R5" s="104"/>
      <c r="S5" s="104"/>
      <c r="T5" s="104"/>
      <c r="U5" s="105"/>
      <c r="V5" s="106" t="s">
        <v>235</v>
      </c>
      <c r="W5" s="107"/>
      <c r="X5" s="107"/>
      <c r="Y5" s="107"/>
      <c r="Z5" s="108"/>
      <c r="BN5" s="79"/>
      <c r="BO5" s="79"/>
      <c r="BP5" s="79"/>
      <c r="BQ5" s="79"/>
      <c r="BR5" s="79"/>
      <c r="BS5" s="79"/>
      <c r="BT5" s="79"/>
      <c r="BU5" s="79"/>
      <c r="BV5" s="79"/>
      <c r="BW5" s="79"/>
    </row>
    <row r="6" spans="1:75" s="78" customFormat="1" ht="25.5" customHeight="1" thickBot="1" x14ac:dyDescent="0.25">
      <c r="A6" s="97"/>
      <c r="B6" s="98"/>
      <c r="C6" s="88" t="s">
        <v>3</v>
      </c>
      <c r="D6" s="89"/>
      <c r="E6" s="109" t="s">
        <v>106</v>
      </c>
      <c r="F6" s="110"/>
      <c r="G6" s="110"/>
      <c r="H6" s="110"/>
      <c r="I6" s="110"/>
      <c r="J6" s="110"/>
      <c r="K6" s="110"/>
      <c r="L6" s="110"/>
      <c r="M6" s="110"/>
      <c r="N6" s="110"/>
      <c r="O6" s="110"/>
      <c r="P6" s="110"/>
      <c r="Q6" s="110"/>
      <c r="R6" s="110"/>
      <c r="S6" s="110"/>
      <c r="T6" s="110"/>
      <c r="U6" s="111"/>
      <c r="V6" s="112" t="s">
        <v>236</v>
      </c>
      <c r="W6" s="113"/>
      <c r="X6" s="113"/>
      <c r="Y6" s="113"/>
      <c r="Z6" s="114"/>
      <c r="BN6" s="79"/>
      <c r="BO6" s="79"/>
      <c r="BP6" s="79"/>
      <c r="BQ6" s="79"/>
      <c r="BR6" s="79"/>
      <c r="BS6" s="79"/>
      <c r="BT6" s="79"/>
      <c r="BU6" s="79"/>
      <c r="BV6" s="79"/>
      <c r="BW6" s="79"/>
    </row>
    <row r="7" spans="1:75" customFormat="1" ht="15" x14ac:dyDescent="0.25"/>
    <row r="8" spans="1:75" s="32" customFormat="1" ht="25.15" customHeight="1" x14ac:dyDescent="0.2">
      <c r="A8" s="178" t="s">
        <v>4</v>
      </c>
      <c r="B8" s="179"/>
      <c r="C8" s="179"/>
      <c r="D8" s="179"/>
      <c r="E8" s="179"/>
      <c r="F8" s="179"/>
      <c r="G8" s="179"/>
      <c r="H8" s="179"/>
      <c r="I8" s="179"/>
      <c r="J8" s="180"/>
      <c r="K8" s="178" t="s">
        <v>5</v>
      </c>
      <c r="L8" s="179"/>
      <c r="M8" s="179"/>
      <c r="N8" s="179"/>
      <c r="O8" s="179"/>
      <c r="P8" s="179"/>
      <c r="Q8" s="179"/>
      <c r="R8" s="179"/>
      <c r="S8" s="180"/>
      <c r="T8" s="127" t="s">
        <v>6</v>
      </c>
      <c r="U8" s="128"/>
      <c r="V8" s="128"/>
      <c r="W8" s="128"/>
      <c r="X8" s="128"/>
      <c r="Y8" s="128"/>
      <c r="Z8" s="129"/>
      <c r="AA8" s="50"/>
      <c r="AB8" s="50"/>
      <c r="AC8" s="127" t="s">
        <v>163</v>
      </c>
      <c r="AD8" s="128"/>
      <c r="AE8" s="128"/>
      <c r="AF8" s="129"/>
      <c r="AG8" s="178" t="s">
        <v>7</v>
      </c>
      <c r="AH8" s="179"/>
      <c r="AI8" s="179"/>
      <c r="AJ8" s="180"/>
      <c r="AK8" s="178" t="s">
        <v>8</v>
      </c>
      <c r="AL8" s="180"/>
    </row>
    <row r="9" spans="1:75" s="32" customFormat="1" ht="12.6" customHeight="1" x14ac:dyDescent="0.2">
      <c r="A9" s="130" t="s">
        <v>9</v>
      </c>
      <c r="B9" s="130" t="s">
        <v>10</v>
      </c>
      <c r="C9" s="154" t="s">
        <v>11</v>
      </c>
      <c r="D9" s="130" t="s">
        <v>12</v>
      </c>
      <c r="E9" s="154" t="s">
        <v>13</v>
      </c>
      <c r="F9" s="130" t="s">
        <v>14</v>
      </c>
      <c r="G9" s="130" t="s">
        <v>185</v>
      </c>
      <c r="H9" s="130" t="s">
        <v>15</v>
      </c>
      <c r="I9" s="130" t="s">
        <v>138</v>
      </c>
      <c r="J9" s="130" t="s">
        <v>139</v>
      </c>
      <c r="K9" s="34" t="s">
        <v>16</v>
      </c>
      <c r="L9" s="35"/>
      <c r="M9" s="154" t="s">
        <v>29</v>
      </c>
      <c r="N9" s="154" t="s">
        <v>30</v>
      </c>
      <c r="O9" s="130" t="s">
        <v>18</v>
      </c>
      <c r="P9" s="130" t="s">
        <v>101</v>
      </c>
      <c r="Q9" s="130" t="s">
        <v>17</v>
      </c>
      <c r="R9" s="130" t="s">
        <v>100</v>
      </c>
      <c r="S9" s="130" t="s">
        <v>19</v>
      </c>
      <c r="T9" s="130" t="s">
        <v>143</v>
      </c>
      <c r="U9" s="130" t="s">
        <v>20</v>
      </c>
      <c r="V9" s="133" t="s">
        <v>154</v>
      </c>
      <c r="W9" s="134"/>
      <c r="X9" s="134"/>
      <c r="Y9" s="134"/>
      <c r="Z9" s="135"/>
      <c r="AA9" s="130" t="s">
        <v>160</v>
      </c>
      <c r="AB9" s="130" t="s">
        <v>101</v>
      </c>
      <c r="AC9" s="130" t="s">
        <v>161</v>
      </c>
      <c r="AD9" s="130" t="s">
        <v>100</v>
      </c>
      <c r="AE9" s="130" t="s">
        <v>162</v>
      </c>
      <c r="AF9" s="154" t="s">
        <v>21</v>
      </c>
      <c r="AG9" s="154" t="s">
        <v>22</v>
      </c>
      <c r="AH9" s="154" t="s">
        <v>23</v>
      </c>
      <c r="AI9" s="130" t="s">
        <v>24</v>
      </c>
      <c r="AJ9" s="130" t="s">
        <v>25</v>
      </c>
      <c r="AK9" s="130" t="s">
        <v>8</v>
      </c>
      <c r="AL9" s="130" t="s">
        <v>26</v>
      </c>
    </row>
    <row r="10" spans="1:75" s="32" customFormat="1" x14ac:dyDescent="0.2">
      <c r="A10" s="131"/>
      <c r="B10" s="131"/>
      <c r="C10" s="155"/>
      <c r="D10" s="131"/>
      <c r="E10" s="155"/>
      <c r="F10" s="131"/>
      <c r="G10" s="131"/>
      <c r="H10" s="131"/>
      <c r="I10" s="131"/>
      <c r="J10" s="131"/>
      <c r="K10" s="36" t="s">
        <v>27</v>
      </c>
      <c r="L10" s="37" t="s">
        <v>28</v>
      </c>
      <c r="M10" s="155"/>
      <c r="N10" s="155"/>
      <c r="O10" s="131"/>
      <c r="P10" s="131"/>
      <c r="Q10" s="131"/>
      <c r="R10" s="131"/>
      <c r="S10" s="131"/>
      <c r="T10" s="131"/>
      <c r="U10" s="131"/>
      <c r="V10" s="130" t="s">
        <v>155</v>
      </c>
      <c r="W10" s="130" t="s">
        <v>156</v>
      </c>
      <c r="X10" s="130" t="s">
        <v>157</v>
      </c>
      <c r="Y10" s="130" t="s">
        <v>158</v>
      </c>
      <c r="Z10" s="130" t="s">
        <v>159</v>
      </c>
      <c r="AA10" s="131"/>
      <c r="AB10" s="131"/>
      <c r="AC10" s="131"/>
      <c r="AD10" s="131"/>
      <c r="AE10" s="131"/>
      <c r="AF10" s="155"/>
      <c r="AG10" s="155"/>
      <c r="AH10" s="155"/>
      <c r="AI10" s="131"/>
      <c r="AJ10" s="131"/>
      <c r="AK10" s="131"/>
      <c r="AL10" s="131"/>
    </row>
    <row r="11" spans="1:75" s="32" customFormat="1" x14ac:dyDescent="0.2">
      <c r="A11" s="132"/>
      <c r="B11" s="132"/>
      <c r="C11" s="156"/>
      <c r="D11" s="132"/>
      <c r="E11" s="156"/>
      <c r="F11" s="132"/>
      <c r="G11" s="132"/>
      <c r="H11" s="132"/>
      <c r="I11" s="132"/>
      <c r="J11" s="132"/>
      <c r="K11" s="36"/>
      <c r="L11" s="37" t="s">
        <v>31</v>
      </c>
      <c r="M11" s="156"/>
      <c r="N11" s="156"/>
      <c r="O11" s="132"/>
      <c r="P11" s="132"/>
      <c r="Q11" s="132"/>
      <c r="R11" s="132"/>
      <c r="S11" s="132"/>
      <c r="T11" s="132"/>
      <c r="U11" s="132"/>
      <c r="V11" s="132"/>
      <c r="W11" s="132"/>
      <c r="X11" s="132"/>
      <c r="Y11" s="132"/>
      <c r="Z11" s="132"/>
      <c r="AA11" s="132"/>
      <c r="AB11" s="132"/>
      <c r="AC11" s="132"/>
      <c r="AD11" s="132"/>
      <c r="AE11" s="132"/>
      <c r="AF11" s="156"/>
      <c r="AG11" s="156"/>
      <c r="AH11" s="156"/>
      <c r="AI11" s="132"/>
      <c r="AJ11" s="132"/>
      <c r="AK11" s="132"/>
      <c r="AL11" s="132"/>
    </row>
    <row r="12" spans="1:75" ht="15.75" customHeight="1" x14ac:dyDescent="0.2">
      <c r="A12" s="124" t="s">
        <v>220</v>
      </c>
      <c r="B12" s="166" t="s">
        <v>57</v>
      </c>
      <c r="C12" s="163" t="s">
        <v>114</v>
      </c>
      <c r="D12" s="157" t="s">
        <v>199</v>
      </c>
      <c r="E12" s="157" t="s">
        <v>141</v>
      </c>
      <c r="F12" s="157" t="s">
        <v>191</v>
      </c>
      <c r="G12" s="160">
        <v>1</v>
      </c>
      <c r="H12" s="163" t="s">
        <v>129</v>
      </c>
      <c r="I12" s="163" t="s">
        <v>135</v>
      </c>
      <c r="J12" s="160" t="s">
        <v>123</v>
      </c>
      <c r="K12" s="38">
        <v>1</v>
      </c>
      <c r="L12" s="39" t="s">
        <v>34</v>
      </c>
      <c r="M12" s="40" t="s">
        <v>35</v>
      </c>
      <c r="N12" s="40"/>
      <c r="O12" s="124" t="str">
        <f t="shared" ref="O12" si="0">IF((G12=5),"CASI SEGURO",IF(AND(G12=4),"PROBABLE",IF(AND(G12=3),"POSIBLE",IF(AND(G12=2),"IMPROBABLE","RARA VEZ"))))</f>
        <v>RARA VEZ</v>
      </c>
      <c r="P12" s="124">
        <f>G12</f>
        <v>1</v>
      </c>
      <c r="Q12" s="124" t="str">
        <f>IF((M31&gt;=12),"CATASTROFICO",IF(AND(M31&gt;=6,M31&lt;12),"MAYOR","MODERADO"))</f>
        <v>MAYOR</v>
      </c>
      <c r="R12" s="124">
        <f>M31</f>
        <v>11</v>
      </c>
      <c r="S12" s="124" t="str">
        <f>IF(AND(Q12="CATASTROFICO",O12="CASI SEGURO"),"EXTREMO",IF(AND(Q12="CATASTROFICO",O12="PROBABLE"),"EXTREMO",IF(AND(Q12="CATASTROFICO",O12="IMPROBABLE"),"EXTREMO",IF(AND(Q12="CATASTROFICO",O12="POSIBLE"),"EXTREMO",IF(AND(Q12="CATASTROFICO",O12="RARA VEZ"),"EXTREMO",IF(AND(Q12="MAYOR",O12="CASI SEGURO"),"EXTREMO",IF(AND(Q12="MAYOR",O12="PROBABLE"),"EXTREMO",IF(AND(Q12="MAYOR",O12="POSIBLE"),"EXTREMO",IF(AND(Q12="MAYOR",O12="IMPROBABLE"),"ALTO",IF(AND(Q12="MAYOR",O12="RARA VEZ"),"ALTO",IF(AND(Q12="MODERADO",O12="CASI SEGURO"),"EXTREMO",IF(AND(Q12="MODERADO",O12="PROBABLE"),"ALTO",IF(AND(Q12="MODERADO",O12="POSIBLE"),"ALTO",IF(AND(Q12="MODERADO",O12="IMPROBABLE"),"MODERADO",IF(AND(Q12="MODERADO",O12="RARA VEZ"),"MODERADO")))))))))))))))</f>
        <v>ALTO</v>
      </c>
      <c r="T12" s="151">
        <v>1</v>
      </c>
      <c r="U12" s="118" t="s">
        <v>192</v>
      </c>
      <c r="V12" s="115"/>
      <c r="W12" s="115"/>
      <c r="X12" s="115"/>
      <c r="Y12" s="115"/>
      <c r="Z12" s="115"/>
      <c r="AA12" s="46"/>
      <c r="AB12" s="46"/>
      <c r="AC12" s="124"/>
      <c r="AD12" s="124"/>
      <c r="AE12" s="124"/>
      <c r="AF12" s="148" t="s">
        <v>36</v>
      </c>
      <c r="AG12" s="118"/>
      <c r="AH12" s="118"/>
      <c r="AI12" s="115" t="s">
        <v>237</v>
      </c>
      <c r="AJ12" s="118"/>
      <c r="AK12" s="118"/>
      <c r="AL12" s="115" t="s">
        <v>37</v>
      </c>
    </row>
    <row r="13" spans="1:75" ht="15.75" customHeight="1" x14ac:dyDescent="0.2">
      <c r="A13" s="125"/>
      <c r="B13" s="167"/>
      <c r="C13" s="164"/>
      <c r="D13" s="158"/>
      <c r="E13" s="158"/>
      <c r="F13" s="158"/>
      <c r="G13" s="161"/>
      <c r="H13" s="164" t="s">
        <v>33</v>
      </c>
      <c r="I13" s="164"/>
      <c r="J13" s="161"/>
      <c r="K13" s="38">
        <v>2</v>
      </c>
      <c r="L13" s="39" t="s">
        <v>38</v>
      </c>
      <c r="M13" s="40" t="s">
        <v>35</v>
      </c>
      <c r="N13" s="40"/>
      <c r="O13" s="125"/>
      <c r="P13" s="125"/>
      <c r="Q13" s="125"/>
      <c r="R13" s="125"/>
      <c r="S13" s="125"/>
      <c r="T13" s="152"/>
      <c r="U13" s="119"/>
      <c r="V13" s="116"/>
      <c r="W13" s="116"/>
      <c r="X13" s="116"/>
      <c r="Y13" s="116"/>
      <c r="Z13" s="116"/>
      <c r="AA13" s="47"/>
      <c r="AB13" s="47"/>
      <c r="AC13" s="125"/>
      <c r="AD13" s="125"/>
      <c r="AE13" s="125"/>
      <c r="AF13" s="149" t="s">
        <v>36</v>
      </c>
      <c r="AG13" s="119"/>
      <c r="AH13" s="119"/>
      <c r="AI13" s="116"/>
      <c r="AJ13" s="119"/>
      <c r="AK13" s="119"/>
      <c r="AL13" s="116"/>
    </row>
    <row r="14" spans="1:75" ht="15.75" customHeight="1" x14ac:dyDescent="0.2">
      <c r="A14" s="125"/>
      <c r="B14" s="167"/>
      <c r="C14" s="164"/>
      <c r="D14" s="158"/>
      <c r="E14" s="158"/>
      <c r="F14" s="158"/>
      <c r="G14" s="161"/>
      <c r="H14" s="164" t="s">
        <v>33</v>
      </c>
      <c r="I14" s="164"/>
      <c r="J14" s="161"/>
      <c r="K14" s="38">
        <v>3</v>
      </c>
      <c r="L14" s="39" t="s">
        <v>39</v>
      </c>
      <c r="M14" s="40"/>
      <c r="N14" s="40" t="s">
        <v>35</v>
      </c>
      <c r="O14" s="125"/>
      <c r="P14" s="125"/>
      <c r="Q14" s="125"/>
      <c r="R14" s="125"/>
      <c r="S14" s="125"/>
      <c r="T14" s="152"/>
      <c r="U14" s="119"/>
      <c r="V14" s="116"/>
      <c r="W14" s="116"/>
      <c r="X14" s="116"/>
      <c r="Y14" s="116"/>
      <c r="Z14" s="116"/>
      <c r="AA14" s="47"/>
      <c r="AB14" s="47"/>
      <c r="AC14" s="125"/>
      <c r="AD14" s="125"/>
      <c r="AE14" s="125"/>
      <c r="AF14" s="149" t="s">
        <v>36</v>
      </c>
      <c r="AG14" s="119"/>
      <c r="AH14" s="119"/>
      <c r="AI14" s="116"/>
      <c r="AJ14" s="119"/>
      <c r="AK14" s="119"/>
      <c r="AL14" s="116"/>
    </row>
    <row r="15" spans="1:75" ht="15.75" customHeight="1" x14ac:dyDescent="0.2">
      <c r="A15" s="125"/>
      <c r="B15" s="167"/>
      <c r="C15" s="164"/>
      <c r="D15" s="158"/>
      <c r="E15" s="158"/>
      <c r="F15" s="158"/>
      <c r="G15" s="161"/>
      <c r="H15" s="164" t="s">
        <v>33</v>
      </c>
      <c r="I15" s="164"/>
      <c r="J15" s="161"/>
      <c r="K15" s="38">
        <v>4</v>
      </c>
      <c r="L15" s="39" t="s">
        <v>40</v>
      </c>
      <c r="M15" s="40"/>
      <c r="N15" s="40" t="s">
        <v>35</v>
      </c>
      <c r="O15" s="125"/>
      <c r="P15" s="125"/>
      <c r="Q15" s="125"/>
      <c r="R15" s="125"/>
      <c r="S15" s="125"/>
      <c r="T15" s="152"/>
      <c r="U15" s="119"/>
      <c r="V15" s="116"/>
      <c r="W15" s="116"/>
      <c r="X15" s="116"/>
      <c r="Y15" s="116"/>
      <c r="Z15" s="116"/>
      <c r="AA15" s="47"/>
      <c r="AB15" s="47"/>
      <c r="AC15" s="125"/>
      <c r="AD15" s="125"/>
      <c r="AE15" s="125"/>
      <c r="AF15" s="149" t="s">
        <v>36</v>
      </c>
      <c r="AG15" s="119"/>
      <c r="AH15" s="119"/>
      <c r="AI15" s="116"/>
      <c r="AJ15" s="119"/>
      <c r="AK15" s="119"/>
      <c r="AL15" s="116"/>
    </row>
    <row r="16" spans="1:75" ht="15.75" customHeight="1" x14ac:dyDescent="0.2">
      <c r="A16" s="125"/>
      <c r="B16" s="167"/>
      <c r="C16" s="164"/>
      <c r="D16" s="158"/>
      <c r="E16" s="158"/>
      <c r="F16" s="158"/>
      <c r="G16" s="161"/>
      <c r="H16" s="164" t="s">
        <v>33</v>
      </c>
      <c r="I16" s="164"/>
      <c r="J16" s="161"/>
      <c r="K16" s="38">
        <v>5</v>
      </c>
      <c r="L16" s="39" t="s">
        <v>41</v>
      </c>
      <c r="M16" s="40" t="s">
        <v>35</v>
      </c>
      <c r="N16" s="40"/>
      <c r="O16" s="125"/>
      <c r="P16" s="125"/>
      <c r="Q16" s="125"/>
      <c r="R16" s="125"/>
      <c r="S16" s="125"/>
      <c r="T16" s="152"/>
      <c r="U16" s="119"/>
      <c r="V16" s="116"/>
      <c r="W16" s="116"/>
      <c r="X16" s="116"/>
      <c r="Y16" s="116"/>
      <c r="Z16" s="116"/>
      <c r="AA16" s="47"/>
      <c r="AB16" s="47"/>
      <c r="AC16" s="125"/>
      <c r="AD16" s="125"/>
      <c r="AE16" s="125"/>
      <c r="AF16" s="149" t="s">
        <v>36</v>
      </c>
      <c r="AG16" s="119"/>
      <c r="AH16" s="119"/>
      <c r="AI16" s="116"/>
      <c r="AJ16" s="119"/>
      <c r="AK16" s="119"/>
      <c r="AL16" s="116"/>
    </row>
    <row r="17" spans="1:38" ht="15.75" customHeight="1" x14ac:dyDescent="0.2">
      <c r="A17" s="125"/>
      <c r="B17" s="167"/>
      <c r="C17" s="164"/>
      <c r="D17" s="158"/>
      <c r="E17" s="158"/>
      <c r="F17" s="158"/>
      <c r="G17" s="161"/>
      <c r="H17" s="164" t="s">
        <v>33</v>
      </c>
      <c r="I17" s="164"/>
      <c r="J17" s="161"/>
      <c r="K17" s="38">
        <v>6</v>
      </c>
      <c r="L17" s="39" t="s">
        <v>42</v>
      </c>
      <c r="M17" s="40"/>
      <c r="N17" s="40" t="s">
        <v>35</v>
      </c>
      <c r="O17" s="125"/>
      <c r="P17" s="125"/>
      <c r="Q17" s="125"/>
      <c r="R17" s="125"/>
      <c r="S17" s="125"/>
      <c r="T17" s="152"/>
      <c r="U17" s="119"/>
      <c r="V17" s="116"/>
      <c r="W17" s="116"/>
      <c r="X17" s="116"/>
      <c r="Y17" s="116"/>
      <c r="Z17" s="116"/>
      <c r="AA17" s="47"/>
      <c r="AB17" s="47"/>
      <c r="AC17" s="125"/>
      <c r="AD17" s="125"/>
      <c r="AE17" s="125"/>
      <c r="AF17" s="149" t="s">
        <v>36</v>
      </c>
      <c r="AG17" s="119"/>
      <c r="AH17" s="119"/>
      <c r="AI17" s="116"/>
      <c r="AJ17" s="119"/>
      <c r="AK17" s="119"/>
      <c r="AL17" s="116"/>
    </row>
    <row r="18" spans="1:38" ht="15.75" customHeight="1" x14ac:dyDescent="0.2">
      <c r="A18" s="125"/>
      <c r="B18" s="167"/>
      <c r="C18" s="164"/>
      <c r="D18" s="158"/>
      <c r="E18" s="158"/>
      <c r="F18" s="158"/>
      <c r="G18" s="161"/>
      <c r="H18" s="164" t="s">
        <v>33</v>
      </c>
      <c r="I18" s="164"/>
      <c r="J18" s="161"/>
      <c r="K18" s="38">
        <v>7</v>
      </c>
      <c r="L18" s="39" t="s">
        <v>43</v>
      </c>
      <c r="M18" s="40" t="s">
        <v>35</v>
      </c>
      <c r="N18" s="40"/>
      <c r="O18" s="125"/>
      <c r="P18" s="125"/>
      <c r="Q18" s="125"/>
      <c r="R18" s="125"/>
      <c r="S18" s="125"/>
      <c r="T18" s="152"/>
      <c r="U18" s="119"/>
      <c r="V18" s="116"/>
      <c r="W18" s="116"/>
      <c r="X18" s="116"/>
      <c r="Y18" s="116"/>
      <c r="Z18" s="116"/>
      <c r="AA18" s="47"/>
      <c r="AB18" s="47"/>
      <c r="AC18" s="125"/>
      <c r="AD18" s="125"/>
      <c r="AE18" s="125"/>
      <c r="AF18" s="149" t="s">
        <v>36</v>
      </c>
      <c r="AG18" s="119"/>
      <c r="AH18" s="119"/>
      <c r="AI18" s="116"/>
      <c r="AJ18" s="119"/>
      <c r="AK18" s="119"/>
      <c r="AL18" s="116"/>
    </row>
    <row r="19" spans="1:38" ht="31.5" customHeight="1" x14ac:dyDescent="0.2">
      <c r="A19" s="125"/>
      <c r="B19" s="167"/>
      <c r="C19" s="164"/>
      <c r="D19" s="158"/>
      <c r="E19" s="158"/>
      <c r="F19" s="158"/>
      <c r="G19" s="161"/>
      <c r="H19" s="164" t="s">
        <v>33</v>
      </c>
      <c r="I19" s="164"/>
      <c r="J19" s="161"/>
      <c r="K19" s="41">
        <v>8</v>
      </c>
      <c r="L19" s="42" t="s">
        <v>44</v>
      </c>
      <c r="M19" s="40"/>
      <c r="N19" s="40" t="s">
        <v>35</v>
      </c>
      <c r="O19" s="125"/>
      <c r="P19" s="125"/>
      <c r="Q19" s="125"/>
      <c r="R19" s="125"/>
      <c r="S19" s="125"/>
      <c r="T19" s="152"/>
      <c r="U19" s="119"/>
      <c r="V19" s="116"/>
      <c r="W19" s="116"/>
      <c r="X19" s="116"/>
      <c r="Y19" s="116"/>
      <c r="Z19" s="116"/>
      <c r="AA19" s="47"/>
      <c r="AB19" s="47"/>
      <c r="AC19" s="125"/>
      <c r="AD19" s="125"/>
      <c r="AE19" s="125"/>
      <c r="AF19" s="149" t="s">
        <v>36</v>
      </c>
      <c r="AG19" s="119"/>
      <c r="AH19" s="119"/>
      <c r="AI19" s="116" t="s">
        <v>117</v>
      </c>
      <c r="AJ19" s="119"/>
      <c r="AK19" s="119"/>
      <c r="AL19" s="116" t="s">
        <v>37</v>
      </c>
    </row>
    <row r="20" spans="1:38" ht="15" customHeight="1" x14ac:dyDescent="0.2">
      <c r="A20" s="125"/>
      <c r="B20" s="167"/>
      <c r="C20" s="164"/>
      <c r="D20" s="158"/>
      <c r="E20" s="158"/>
      <c r="F20" s="158"/>
      <c r="G20" s="161"/>
      <c r="H20" s="164" t="s">
        <v>33</v>
      </c>
      <c r="I20" s="164"/>
      <c r="J20" s="161"/>
      <c r="K20" s="38">
        <v>9</v>
      </c>
      <c r="L20" s="39" t="s">
        <v>45</v>
      </c>
      <c r="M20" s="40"/>
      <c r="N20" s="40" t="s">
        <v>35</v>
      </c>
      <c r="O20" s="125"/>
      <c r="P20" s="125"/>
      <c r="Q20" s="125"/>
      <c r="R20" s="125"/>
      <c r="S20" s="125"/>
      <c r="T20" s="152"/>
      <c r="U20" s="119"/>
      <c r="V20" s="116"/>
      <c r="W20" s="116"/>
      <c r="X20" s="116"/>
      <c r="Y20" s="116"/>
      <c r="Z20" s="116"/>
      <c r="AA20" s="47"/>
      <c r="AB20" s="47"/>
      <c r="AC20" s="125"/>
      <c r="AD20" s="125"/>
      <c r="AE20" s="125"/>
      <c r="AF20" s="149" t="s">
        <v>36</v>
      </c>
      <c r="AG20" s="119"/>
      <c r="AH20" s="119"/>
      <c r="AI20" s="116"/>
      <c r="AJ20" s="119"/>
      <c r="AK20" s="119"/>
      <c r="AL20" s="116"/>
    </row>
    <row r="21" spans="1:38" ht="15" customHeight="1" x14ac:dyDescent="0.2">
      <c r="A21" s="125"/>
      <c r="B21" s="167"/>
      <c r="C21" s="164"/>
      <c r="D21" s="158"/>
      <c r="E21" s="158"/>
      <c r="F21" s="158"/>
      <c r="G21" s="161"/>
      <c r="H21" s="164" t="s">
        <v>33</v>
      </c>
      <c r="I21" s="164"/>
      <c r="J21" s="161"/>
      <c r="K21" s="38">
        <v>10</v>
      </c>
      <c r="L21" s="39" t="s">
        <v>46</v>
      </c>
      <c r="M21" s="40" t="s">
        <v>35</v>
      </c>
      <c r="N21" s="40"/>
      <c r="O21" s="125"/>
      <c r="P21" s="125"/>
      <c r="Q21" s="125"/>
      <c r="R21" s="125"/>
      <c r="S21" s="125"/>
      <c r="T21" s="152"/>
      <c r="U21" s="119"/>
      <c r="V21" s="116"/>
      <c r="W21" s="116"/>
      <c r="X21" s="116"/>
      <c r="Y21" s="116"/>
      <c r="Z21" s="116"/>
      <c r="AA21" s="47"/>
      <c r="AB21" s="47"/>
      <c r="AC21" s="125"/>
      <c r="AD21" s="125"/>
      <c r="AE21" s="125"/>
      <c r="AF21" s="149" t="s">
        <v>36</v>
      </c>
      <c r="AG21" s="119"/>
      <c r="AH21" s="119"/>
      <c r="AI21" s="116"/>
      <c r="AJ21" s="119"/>
      <c r="AK21" s="119"/>
      <c r="AL21" s="116"/>
    </row>
    <row r="22" spans="1:38" ht="15" customHeight="1" x14ac:dyDescent="0.2">
      <c r="A22" s="125"/>
      <c r="B22" s="167"/>
      <c r="C22" s="164"/>
      <c r="D22" s="158"/>
      <c r="E22" s="158"/>
      <c r="F22" s="158"/>
      <c r="G22" s="161"/>
      <c r="H22" s="164" t="s">
        <v>33</v>
      </c>
      <c r="I22" s="164"/>
      <c r="J22" s="161"/>
      <c r="K22" s="38">
        <v>11</v>
      </c>
      <c r="L22" s="39" t="s">
        <v>47</v>
      </c>
      <c r="M22" s="40" t="s">
        <v>35</v>
      </c>
      <c r="N22" s="40"/>
      <c r="O22" s="125"/>
      <c r="P22" s="125"/>
      <c r="Q22" s="125"/>
      <c r="R22" s="125"/>
      <c r="S22" s="125"/>
      <c r="T22" s="152"/>
      <c r="U22" s="119"/>
      <c r="V22" s="116"/>
      <c r="W22" s="116"/>
      <c r="X22" s="116"/>
      <c r="Y22" s="116"/>
      <c r="Z22" s="116"/>
      <c r="AA22" s="47"/>
      <c r="AB22" s="47"/>
      <c r="AC22" s="125"/>
      <c r="AD22" s="125"/>
      <c r="AE22" s="125"/>
      <c r="AF22" s="149" t="s">
        <v>36</v>
      </c>
      <c r="AG22" s="119"/>
      <c r="AH22" s="119"/>
      <c r="AI22" s="116"/>
      <c r="AJ22" s="119"/>
      <c r="AK22" s="119"/>
      <c r="AL22" s="116"/>
    </row>
    <row r="23" spans="1:38" ht="15" customHeight="1" x14ac:dyDescent="0.2">
      <c r="A23" s="125"/>
      <c r="B23" s="167"/>
      <c r="C23" s="164"/>
      <c r="D23" s="158"/>
      <c r="E23" s="158"/>
      <c r="F23" s="158"/>
      <c r="G23" s="161"/>
      <c r="H23" s="164" t="s">
        <v>33</v>
      </c>
      <c r="I23" s="164"/>
      <c r="J23" s="161"/>
      <c r="K23" s="38">
        <v>12</v>
      </c>
      <c r="L23" s="39" t="s">
        <v>48</v>
      </c>
      <c r="M23" s="40" t="s">
        <v>35</v>
      </c>
      <c r="N23" s="40"/>
      <c r="O23" s="125"/>
      <c r="P23" s="125"/>
      <c r="Q23" s="125"/>
      <c r="R23" s="125"/>
      <c r="S23" s="125"/>
      <c r="T23" s="152"/>
      <c r="U23" s="119"/>
      <c r="V23" s="116"/>
      <c r="W23" s="116"/>
      <c r="X23" s="116"/>
      <c r="Y23" s="116"/>
      <c r="Z23" s="116"/>
      <c r="AA23" s="47"/>
      <c r="AB23" s="47"/>
      <c r="AC23" s="125"/>
      <c r="AD23" s="125"/>
      <c r="AE23" s="125"/>
      <c r="AF23" s="149" t="s">
        <v>36</v>
      </c>
      <c r="AG23" s="119"/>
      <c r="AH23" s="119"/>
      <c r="AI23" s="116"/>
      <c r="AJ23" s="119"/>
      <c r="AK23" s="119"/>
      <c r="AL23" s="116"/>
    </row>
    <row r="24" spans="1:38" ht="15" customHeight="1" x14ac:dyDescent="0.2">
      <c r="A24" s="125"/>
      <c r="B24" s="167"/>
      <c r="C24" s="164"/>
      <c r="D24" s="158"/>
      <c r="E24" s="158"/>
      <c r="F24" s="158"/>
      <c r="G24" s="161"/>
      <c r="H24" s="164" t="s">
        <v>33</v>
      </c>
      <c r="I24" s="164"/>
      <c r="J24" s="161"/>
      <c r="K24" s="38">
        <v>13</v>
      </c>
      <c r="L24" s="39" t="s">
        <v>49</v>
      </c>
      <c r="M24" s="40"/>
      <c r="N24" s="40" t="s">
        <v>35</v>
      </c>
      <c r="O24" s="125"/>
      <c r="P24" s="125"/>
      <c r="Q24" s="125"/>
      <c r="R24" s="125"/>
      <c r="S24" s="125"/>
      <c r="T24" s="152"/>
      <c r="U24" s="119"/>
      <c r="V24" s="116"/>
      <c r="W24" s="116"/>
      <c r="X24" s="116"/>
      <c r="Y24" s="116"/>
      <c r="Z24" s="116"/>
      <c r="AA24" s="47"/>
      <c r="AB24" s="47"/>
      <c r="AC24" s="125"/>
      <c r="AD24" s="125"/>
      <c r="AE24" s="125"/>
      <c r="AF24" s="149" t="s">
        <v>36</v>
      </c>
      <c r="AG24" s="119"/>
      <c r="AH24" s="119"/>
      <c r="AI24" s="116"/>
      <c r="AJ24" s="119"/>
      <c r="AK24" s="119"/>
      <c r="AL24" s="116"/>
    </row>
    <row r="25" spans="1:38" ht="15" customHeight="1" x14ac:dyDescent="0.2">
      <c r="A25" s="125"/>
      <c r="B25" s="167"/>
      <c r="C25" s="164"/>
      <c r="D25" s="158"/>
      <c r="E25" s="158"/>
      <c r="F25" s="158"/>
      <c r="G25" s="161"/>
      <c r="H25" s="164" t="s">
        <v>33</v>
      </c>
      <c r="I25" s="164"/>
      <c r="J25" s="161"/>
      <c r="K25" s="38">
        <v>14</v>
      </c>
      <c r="L25" s="39" t="s">
        <v>50</v>
      </c>
      <c r="M25" s="40" t="s">
        <v>35</v>
      </c>
      <c r="N25" s="40"/>
      <c r="O25" s="125"/>
      <c r="P25" s="125"/>
      <c r="Q25" s="125"/>
      <c r="R25" s="125"/>
      <c r="S25" s="125"/>
      <c r="T25" s="152"/>
      <c r="U25" s="119"/>
      <c r="V25" s="116"/>
      <c r="W25" s="116"/>
      <c r="X25" s="116"/>
      <c r="Y25" s="116"/>
      <c r="Z25" s="116"/>
      <c r="AA25" s="47"/>
      <c r="AB25" s="47"/>
      <c r="AC25" s="125"/>
      <c r="AD25" s="125"/>
      <c r="AE25" s="125"/>
      <c r="AF25" s="149" t="s">
        <v>36</v>
      </c>
      <c r="AG25" s="119"/>
      <c r="AH25" s="119"/>
      <c r="AI25" s="116"/>
      <c r="AJ25" s="119"/>
      <c r="AK25" s="119"/>
      <c r="AL25" s="116"/>
    </row>
    <row r="26" spans="1:38" ht="15.75" customHeight="1" x14ac:dyDescent="0.2">
      <c r="A26" s="125"/>
      <c r="B26" s="167"/>
      <c r="C26" s="164"/>
      <c r="D26" s="158"/>
      <c r="E26" s="158"/>
      <c r="F26" s="158"/>
      <c r="G26" s="161"/>
      <c r="H26" s="164" t="s">
        <v>33</v>
      </c>
      <c r="I26" s="164"/>
      <c r="J26" s="161"/>
      <c r="K26" s="38">
        <v>15</v>
      </c>
      <c r="L26" s="39" t="s">
        <v>51</v>
      </c>
      <c r="M26" s="40" t="s">
        <v>35</v>
      </c>
      <c r="N26" s="40"/>
      <c r="O26" s="125"/>
      <c r="P26" s="125"/>
      <c r="Q26" s="125"/>
      <c r="R26" s="125"/>
      <c r="S26" s="125"/>
      <c r="T26" s="152"/>
      <c r="U26" s="119"/>
      <c r="V26" s="116"/>
      <c r="W26" s="116"/>
      <c r="X26" s="116"/>
      <c r="Y26" s="116"/>
      <c r="Z26" s="116"/>
      <c r="AA26" s="47"/>
      <c r="AB26" s="47"/>
      <c r="AC26" s="125"/>
      <c r="AD26" s="125"/>
      <c r="AE26" s="125"/>
      <c r="AF26" s="149" t="s">
        <v>36</v>
      </c>
      <c r="AG26" s="119"/>
      <c r="AH26" s="119"/>
      <c r="AI26" s="116" t="s">
        <v>117</v>
      </c>
      <c r="AJ26" s="119"/>
      <c r="AK26" s="119"/>
      <c r="AL26" s="116" t="s">
        <v>37</v>
      </c>
    </row>
    <row r="27" spans="1:38" ht="15" customHeight="1" x14ac:dyDescent="0.2">
      <c r="A27" s="125"/>
      <c r="B27" s="167"/>
      <c r="C27" s="164"/>
      <c r="D27" s="158"/>
      <c r="E27" s="158"/>
      <c r="F27" s="158"/>
      <c r="G27" s="161"/>
      <c r="H27" s="164" t="s">
        <v>33</v>
      </c>
      <c r="I27" s="164"/>
      <c r="J27" s="161"/>
      <c r="K27" s="38">
        <v>16</v>
      </c>
      <c r="L27" s="39" t="s">
        <v>52</v>
      </c>
      <c r="M27" s="40" t="s">
        <v>35</v>
      </c>
      <c r="N27" s="40"/>
      <c r="O27" s="125"/>
      <c r="P27" s="125"/>
      <c r="Q27" s="125"/>
      <c r="R27" s="125"/>
      <c r="S27" s="125"/>
      <c r="T27" s="152"/>
      <c r="U27" s="119"/>
      <c r="V27" s="116"/>
      <c r="W27" s="116"/>
      <c r="X27" s="116"/>
      <c r="Y27" s="116"/>
      <c r="Z27" s="116"/>
      <c r="AA27" s="47"/>
      <c r="AB27" s="47"/>
      <c r="AC27" s="125"/>
      <c r="AD27" s="125"/>
      <c r="AE27" s="125"/>
      <c r="AF27" s="149" t="s">
        <v>36</v>
      </c>
      <c r="AG27" s="119"/>
      <c r="AH27" s="119"/>
      <c r="AI27" s="116"/>
      <c r="AJ27" s="119"/>
      <c r="AK27" s="119"/>
      <c r="AL27" s="116"/>
    </row>
    <row r="28" spans="1:38" ht="15" customHeight="1" x14ac:dyDescent="0.2">
      <c r="A28" s="125"/>
      <c r="B28" s="167"/>
      <c r="C28" s="164"/>
      <c r="D28" s="158"/>
      <c r="E28" s="158"/>
      <c r="F28" s="158"/>
      <c r="G28" s="161"/>
      <c r="H28" s="164" t="s">
        <v>33</v>
      </c>
      <c r="I28" s="164"/>
      <c r="J28" s="161"/>
      <c r="K28" s="38">
        <v>17</v>
      </c>
      <c r="L28" s="39" t="s">
        <v>53</v>
      </c>
      <c r="M28" s="40" t="s">
        <v>35</v>
      </c>
      <c r="N28" s="40"/>
      <c r="O28" s="125"/>
      <c r="P28" s="125"/>
      <c r="Q28" s="125"/>
      <c r="R28" s="125"/>
      <c r="S28" s="125"/>
      <c r="T28" s="152"/>
      <c r="U28" s="119"/>
      <c r="V28" s="116"/>
      <c r="W28" s="116"/>
      <c r="X28" s="116"/>
      <c r="Y28" s="116"/>
      <c r="Z28" s="116"/>
      <c r="AA28" s="47"/>
      <c r="AB28" s="47"/>
      <c r="AC28" s="125"/>
      <c r="AD28" s="125"/>
      <c r="AE28" s="125"/>
      <c r="AF28" s="149" t="s">
        <v>36</v>
      </c>
      <c r="AG28" s="119"/>
      <c r="AH28" s="119"/>
      <c r="AI28" s="116"/>
      <c r="AJ28" s="119"/>
      <c r="AK28" s="119"/>
      <c r="AL28" s="116"/>
    </row>
    <row r="29" spans="1:38" x14ac:dyDescent="0.2">
      <c r="A29" s="125"/>
      <c r="B29" s="167"/>
      <c r="C29" s="164"/>
      <c r="D29" s="158"/>
      <c r="E29" s="158"/>
      <c r="F29" s="158"/>
      <c r="G29" s="161"/>
      <c r="H29" s="164" t="s">
        <v>33</v>
      </c>
      <c r="I29" s="164"/>
      <c r="J29" s="161"/>
      <c r="K29" s="38">
        <v>18</v>
      </c>
      <c r="L29" s="39" t="s">
        <v>54</v>
      </c>
      <c r="M29" s="40"/>
      <c r="N29" s="40" t="s">
        <v>35</v>
      </c>
      <c r="O29" s="125"/>
      <c r="P29" s="125"/>
      <c r="Q29" s="125"/>
      <c r="R29" s="125"/>
      <c r="S29" s="125"/>
      <c r="T29" s="152"/>
      <c r="U29" s="119"/>
      <c r="V29" s="116"/>
      <c r="W29" s="116"/>
      <c r="X29" s="116"/>
      <c r="Y29" s="116"/>
      <c r="Z29" s="116"/>
      <c r="AA29" s="47"/>
      <c r="AB29" s="47"/>
      <c r="AC29" s="125"/>
      <c r="AD29" s="125"/>
      <c r="AE29" s="125"/>
      <c r="AF29" s="149" t="s">
        <v>36</v>
      </c>
      <c r="AG29" s="119"/>
      <c r="AH29" s="119"/>
      <c r="AI29" s="116"/>
      <c r="AJ29" s="119"/>
      <c r="AK29" s="119"/>
      <c r="AL29" s="116"/>
    </row>
    <row r="30" spans="1:38" x14ac:dyDescent="0.2">
      <c r="A30" s="125"/>
      <c r="B30" s="167"/>
      <c r="C30" s="164"/>
      <c r="D30" s="158"/>
      <c r="E30" s="158"/>
      <c r="F30" s="158"/>
      <c r="G30" s="161"/>
      <c r="H30" s="164" t="s">
        <v>33</v>
      </c>
      <c r="I30" s="164"/>
      <c r="J30" s="161"/>
      <c r="K30" s="38">
        <v>19</v>
      </c>
      <c r="L30" s="39" t="s">
        <v>55</v>
      </c>
      <c r="M30" s="40"/>
      <c r="N30" s="40" t="s">
        <v>35</v>
      </c>
      <c r="O30" s="125"/>
      <c r="P30" s="125"/>
      <c r="Q30" s="125"/>
      <c r="R30" s="125"/>
      <c r="S30" s="125"/>
      <c r="T30" s="152"/>
      <c r="U30" s="119"/>
      <c r="V30" s="116"/>
      <c r="W30" s="116"/>
      <c r="X30" s="116"/>
      <c r="Y30" s="116"/>
      <c r="Z30" s="116"/>
      <c r="AA30" s="47"/>
      <c r="AB30" s="47"/>
      <c r="AC30" s="125"/>
      <c r="AD30" s="125"/>
      <c r="AE30" s="125"/>
      <c r="AF30" s="149" t="s">
        <v>36</v>
      </c>
      <c r="AG30" s="119"/>
      <c r="AH30" s="119"/>
      <c r="AI30" s="116"/>
      <c r="AJ30" s="119"/>
      <c r="AK30" s="119"/>
      <c r="AL30" s="116"/>
    </row>
    <row r="31" spans="1:38" x14ac:dyDescent="0.2">
      <c r="A31" s="126"/>
      <c r="B31" s="168"/>
      <c r="C31" s="165"/>
      <c r="D31" s="159"/>
      <c r="E31" s="159"/>
      <c r="F31" s="159"/>
      <c r="G31" s="162"/>
      <c r="H31" s="165" t="s">
        <v>33</v>
      </c>
      <c r="I31" s="165"/>
      <c r="J31" s="162"/>
      <c r="K31" s="38"/>
      <c r="L31" s="43" t="s">
        <v>56</v>
      </c>
      <c r="M31" s="38">
        <f>COUNTA(M12:M30)</f>
        <v>11</v>
      </c>
      <c r="N31" s="38">
        <f>COUNTA(N12:N30)</f>
        <v>8</v>
      </c>
      <c r="O31" s="126"/>
      <c r="P31" s="126"/>
      <c r="Q31" s="126"/>
      <c r="R31" s="126"/>
      <c r="S31" s="126"/>
      <c r="T31" s="153"/>
      <c r="U31" s="120"/>
      <c r="V31" s="117"/>
      <c r="W31" s="117"/>
      <c r="X31" s="117"/>
      <c r="Y31" s="117"/>
      <c r="Z31" s="117"/>
      <c r="AA31" s="48"/>
      <c r="AB31" s="48"/>
      <c r="AC31" s="126"/>
      <c r="AD31" s="126"/>
      <c r="AE31" s="126"/>
      <c r="AF31" s="150" t="s">
        <v>36</v>
      </c>
      <c r="AG31" s="120"/>
      <c r="AH31" s="120"/>
      <c r="AI31" s="117"/>
      <c r="AJ31" s="120"/>
      <c r="AK31" s="120"/>
      <c r="AL31" s="117"/>
    </row>
    <row r="32" spans="1:38" ht="15" customHeight="1" x14ac:dyDescent="0.2">
      <c r="A32" s="124" t="s">
        <v>219</v>
      </c>
      <c r="B32" s="166" t="s">
        <v>57</v>
      </c>
      <c r="C32" s="169" t="s">
        <v>115</v>
      </c>
      <c r="D32" s="169" t="s">
        <v>200</v>
      </c>
      <c r="E32" s="169" t="s">
        <v>203</v>
      </c>
      <c r="F32" s="157" t="s">
        <v>209</v>
      </c>
      <c r="G32" s="148">
        <v>2</v>
      </c>
      <c r="H32" s="166" t="s">
        <v>33</v>
      </c>
      <c r="I32" s="166" t="s">
        <v>135</v>
      </c>
      <c r="J32" s="148" t="s">
        <v>122</v>
      </c>
      <c r="K32" s="38">
        <v>1</v>
      </c>
      <c r="L32" s="39" t="s">
        <v>34</v>
      </c>
      <c r="M32" s="40"/>
      <c r="N32" s="40" t="s">
        <v>35</v>
      </c>
      <c r="O32" s="124" t="str">
        <f t="shared" ref="O32" si="1">IF((G32=5),"CASI SEGURO",IF(AND(G32=4),"PROBABLE",IF(AND(G32=3),"POSIBLE",IF(AND(G32=2),"IMPROBABLE","RARA VEZ"))))</f>
        <v>IMPROBABLE</v>
      </c>
      <c r="P32" s="124">
        <f>G32</f>
        <v>2</v>
      </c>
      <c r="Q32" s="124" t="str">
        <f>IF((M51&gt;=12),"CATASTROFICO",IF(AND(M51&gt;=6,M51&lt;12),"MAYOR","MODERADO"))</f>
        <v>MAYOR</v>
      </c>
      <c r="R32" s="124">
        <f>M51</f>
        <v>7</v>
      </c>
      <c r="S32" s="124" t="str">
        <f>IF(AND(Q32="CATASTROFICO",O32="CASI SEGURO"),"EXTREMO",IF(AND(Q32="CATASTROFICO",O32="PROBABLE"),"EXTREMO",IF(AND(Q32="CATASTROFICO",O32="IMPROBABLE"),"EXTREMO",IF(AND(Q32="CATASTROFICO",O32="POSIBLE"),"EXTREMO",IF(AND(Q32="CATASTROFICO",O32="RARA VEZ"),"EXTREMO",IF(AND(Q32="MAYOR",O32="CASI SEGURO"),"EXTREMO",IF(AND(Q32="MAYOR",O32="PROBABLE"),"EXTREMO",IF(AND(Q32="MAYOR",O32="POSIBLE"),"EXTREMO",IF(AND(Q32="MAYOR",O32="IMPROBABLE"),"ALTO",IF(AND(Q32="MAYOR",O32="RARA VEZ"),"ALTO",IF(AND(Q32="MODERADO",O32="CASI SEGURO"),"EXTREMO",IF(AND(Q32="MODERADO",O32="PROBABLE"),"ALTO",IF(AND(Q32="MODERADO",O32="POSIBLE"),"ALTO",IF(AND(Q32="MODERADO",O32="IMPROBABLE"),"MODERADO",IF(AND(Q32="MODERADO",O32="RARA VEZ"),"MODERADO")))))))))))))))</f>
        <v>ALTO</v>
      </c>
      <c r="T32" s="136">
        <v>2</v>
      </c>
      <c r="U32" s="118" t="s">
        <v>144</v>
      </c>
      <c r="V32" s="115"/>
      <c r="W32" s="115"/>
      <c r="X32" s="115"/>
      <c r="Y32" s="115"/>
      <c r="Z32" s="115"/>
      <c r="AA32" s="46"/>
      <c r="AB32" s="46"/>
      <c r="AC32" s="124"/>
      <c r="AD32" s="124"/>
      <c r="AE32" s="124"/>
      <c r="AF32" s="148" t="s">
        <v>36</v>
      </c>
      <c r="AG32" s="118"/>
      <c r="AH32" s="118"/>
      <c r="AI32" s="121" t="s">
        <v>237</v>
      </c>
      <c r="AJ32" s="118"/>
      <c r="AK32" s="118"/>
      <c r="AL32" s="115" t="s">
        <v>37</v>
      </c>
    </row>
    <row r="33" spans="1:38" ht="15" customHeight="1" x14ac:dyDescent="0.2">
      <c r="A33" s="125"/>
      <c r="B33" s="167"/>
      <c r="C33" s="170"/>
      <c r="D33" s="170"/>
      <c r="E33" s="170"/>
      <c r="F33" s="158"/>
      <c r="G33" s="149"/>
      <c r="H33" s="167" t="s">
        <v>33</v>
      </c>
      <c r="I33" s="167"/>
      <c r="J33" s="149"/>
      <c r="K33" s="38">
        <v>2</v>
      </c>
      <c r="L33" s="39" t="s">
        <v>38</v>
      </c>
      <c r="M33" s="40"/>
      <c r="N33" s="40" t="s">
        <v>35</v>
      </c>
      <c r="O33" s="125"/>
      <c r="P33" s="125"/>
      <c r="Q33" s="125"/>
      <c r="R33" s="125"/>
      <c r="S33" s="125"/>
      <c r="T33" s="137"/>
      <c r="U33" s="119"/>
      <c r="V33" s="116"/>
      <c r="W33" s="116"/>
      <c r="X33" s="116"/>
      <c r="Y33" s="116"/>
      <c r="Z33" s="116"/>
      <c r="AA33" s="47"/>
      <c r="AB33" s="47"/>
      <c r="AC33" s="125"/>
      <c r="AD33" s="125"/>
      <c r="AE33" s="125"/>
      <c r="AF33" s="149" t="s">
        <v>36</v>
      </c>
      <c r="AG33" s="119"/>
      <c r="AH33" s="119"/>
      <c r="AI33" s="122"/>
      <c r="AJ33" s="119"/>
      <c r="AK33" s="119"/>
      <c r="AL33" s="116"/>
    </row>
    <row r="34" spans="1:38" ht="15" customHeight="1" x14ac:dyDescent="0.2">
      <c r="A34" s="125"/>
      <c r="B34" s="167"/>
      <c r="C34" s="170"/>
      <c r="D34" s="170"/>
      <c r="E34" s="170"/>
      <c r="F34" s="158"/>
      <c r="G34" s="149"/>
      <c r="H34" s="167" t="s">
        <v>33</v>
      </c>
      <c r="I34" s="167"/>
      <c r="J34" s="149"/>
      <c r="K34" s="38">
        <v>3</v>
      </c>
      <c r="L34" s="39" t="s">
        <v>39</v>
      </c>
      <c r="M34" s="40"/>
      <c r="N34" s="40" t="s">
        <v>35</v>
      </c>
      <c r="O34" s="125"/>
      <c r="P34" s="125"/>
      <c r="Q34" s="125"/>
      <c r="R34" s="125"/>
      <c r="S34" s="125"/>
      <c r="T34" s="137"/>
      <c r="U34" s="119"/>
      <c r="V34" s="116"/>
      <c r="W34" s="116"/>
      <c r="X34" s="116"/>
      <c r="Y34" s="116"/>
      <c r="Z34" s="116"/>
      <c r="AA34" s="47"/>
      <c r="AB34" s="47"/>
      <c r="AC34" s="125"/>
      <c r="AD34" s="125"/>
      <c r="AE34" s="125"/>
      <c r="AF34" s="149" t="s">
        <v>36</v>
      </c>
      <c r="AG34" s="119"/>
      <c r="AH34" s="119"/>
      <c r="AI34" s="122"/>
      <c r="AJ34" s="119"/>
      <c r="AK34" s="119"/>
      <c r="AL34" s="116"/>
    </row>
    <row r="35" spans="1:38" ht="15" customHeight="1" x14ac:dyDescent="0.2">
      <c r="A35" s="125"/>
      <c r="B35" s="167"/>
      <c r="C35" s="170"/>
      <c r="D35" s="170"/>
      <c r="E35" s="170"/>
      <c r="F35" s="158"/>
      <c r="G35" s="149"/>
      <c r="H35" s="167" t="s">
        <v>33</v>
      </c>
      <c r="I35" s="167"/>
      <c r="J35" s="149"/>
      <c r="K35" s="38">
        <v>4</v>
      </c>
      <c r="L35" s="39" t="s">
        <v>40</v>
      </c>
      <c r="M35" s="40"/>
      <c r="N35" s="40" t="s">
        <v>35</v>
      </c>
      <c r="O35" s="125"/>
      <c r="P35" s="125"/>
      <c r="Q35" s="125"/>
      <c r="R35" s="125"/>
      <c r="S35" s="125"/>
      <c r="T35" s="138"/>
      <c r="U35" s="120"/>
      <c r="V35" s="117"/>
      <c r="W35" s="117"/>
      <c r="X35" s="117"/>
      <c r="Y35" s="117"/>
      <c r="Z35" s="117"/>
      <c r="AA35" s="47"/>
      <c r="AB35" s="47"/>
      <c r="AC35" s="125"/>
      <c r="AD35" s="125"/>
      <c r="AE35" s="125"/>
      <c r="AF35" s="149" t="s">
        <v>36</v>
      </c>
      <c r="AG35" s="120"/>
      <c r="AH35" s="120"/>
      <c r="AI35" s="123"/>
      <c r="AJ35" s="120"/>
      <c r="AK35" s="120"/>
      <c r="AL35" s="117"/>
    </row>
    <row r="36" spans="1:38" ht="46.15" customHeight="1" x14ac:dyDescent="0.2">
      <c r="A36" s="125"/>
      <c r="B36" s="167"/>
      <c r="C36" s="170"/>
      <c r="D36" s="170"/>
      <c r="E36" s="170"/>
      <c r="F36" s="158"/>
      <c r="G36" s="149"/>
      <c r="H36" s="167" t="s">
        <v>33</v>
      </c>
      <c r="I36" s="167"/>
      <c r="J36" s="149"/>
      <c r="K36" s="38">
        <v>5</v>
      </c>
      <c r="L36" s="39" t="s">
        <v>41</v>
      </c>
      <c r="M36" s="40" t="s">
        <v>35</v>
      </c>
      <c r="N36" s="40"/>
      <c r="O36" s="125"/>
      <c r="P36" s="125"/>
      <c r="Q36" s="125"/>
      <c r="R36" s="125"/>
      <c r="S36" s="125"/>
      <c r="T36" s="75">
        <v>3</v>
      </c>
      <c r="U36" s="77" t="s">
        <v>208</v>
      </c>
      <c r="V36" s="115"/>
      <c r="W36" s="115"/>
      <c r="X36" s="115"/>
      <c r="Y36" s="115"/>
      <c r="Z36" s="115"/>
      <c r="AA36" s="47"/>
      <c r="AB36" s="47"/>
      <c r="AC36" s="125"/>
      <c r="AD36" s="125"/>
      <c r="AE36" s="125"/>
      <c r="AF36" s="149" t="s">
        <v>36</v>
      </c>
      <c r="AG36" s="74" t="s">
        <v>238</v>
      </c>
      <c r="AH36" s="74"/>
      <c r="AI36" s="74" t="s">
        <v>237</v>
      </c>
      <c r="AJ36" s="74"/>
      <c r="AK36" s="74"/>
      <c r="AL36" s="74" t="s">
        <v>37</v>
      </c>
    </row>
    <row r="37" spans="1:38" ht="57" customHeight="1" x14ac:dyDescent="0.2">
      <c r="A37" s="125"/>
      <c r="B37" s="167"/>
      <c r="C37" s="170"/>
      <c r="D37" s="170"/>
      <c r="E37" s="170"/>
      <c r="F37" s="158"/>
      <c r="G37" s="149"/>
      <c r="H37" s="167" t="s">
        <v>33</v>
      </c>
      <c r="I37" s="167"/>
      <c r="J37" s="149"/>
      <c r="K37" s="38">
        <v>6</v>
      </c>
      <c r="L37" s="39" t="s">
        <v>42</v>
      </c>
      <c r="M37" s="40" t="s">
        <v>35</v>
      </c>
      <c r="N37" s="40"/>
      <c r="O37" s="125"/>
      <c r="P37" s="125"/>
      <c r="Q37" s="125"/>
      <c r="R37" s="125"/>
      <c r="S37" s="125"/>
      <c r="T37" s="75">
        <v>4</v>
      </c>
      <c r="U37" s="77" t="s">
        <v>210</v>
      </c>
      <c r="V37" s="116"/>
      <c r="W37" s="116"/>
      <c r="X37" s="116"/>
      <c r="Y37" s="116"/>
      <c r="Z37" s="116"/>
      <c r="AA37" s="47"/>
      <c r="AB37" s="47"/>
      <c r="AC37" s="125"/>
      <c r="AD37" s="125"/>
      <c r="AE37" s="125"/>
      <c r="AF37" s="149" t="s">
        <v>36</v>
      </c>
      <c r="AG37" s="74"/>
      <c r="AH37" s="74"/>
      <c r="AI37" s="74" t="s">
        <v>237</v>
      </c>
      <c r="AJ37" s="74"/>
      <c r="AK37" s="74"/>
      <c r="AL37" s="74" t="s">
        <v>37</v>
      </c>
    </row>
    <row r="38" spans="1:38" ht="59.45" customHeight="1" x14ac:dyDescent="0.2">
      <c r="A38" s="125"/>
      <c r="B38" s="167"/>
      <c r="C38" s="170"/>
      <c r="D38" s="170"/>
      <c r="E38" s="170"/>
      <c r="F38" s="158"/>
      <c r="G38" s="149"/>
      <c r="H38" s="167" t="s">
        <v>33</v>
      </c>
      <c r="I38" s="167"/>
      <c r="J38" s="149"/>
      <c r="K38" s="38">
        <v>7</v>
      </c>
      <c r="L38" s="39" t="s">
        <v>43</v>
      </c>
      <c r="M38" s="40"/>
      <c r="N38" s="40" t="s">
        <v>35</v>
      </c>
      <c r="O38" s="125"/>
      <c r="P38" s="125"/>
      <c r="Q38" s="125"/>
      <c r="R38" s="125"/>
      <c r="S38" s="125"/>
      <c r="T38" s="75">
        <v>5</v>
      </c>
      <c r="U38" s="77" t="s">
        <v>142</v>
      </c>
      <c r="V38" s="116"/>
      <c r="W38" s="116"/>
      <c r="X38" s="116"/>
      <c r="Y38" s="116"/>
      <c r="Z38" s="116"/>
      <c r="AA38" s="47"/>
      <c r="AB38" s="47"/>
      <c r="AC38" s="125"/>
      <c r="AD38" s="125"/>
      <c r="AE38" s="125"/>
      <c r="AF38" s="149" t="s">
        <v>36</v>
      </c>
      <c r="AG38" s="74"/>
      <c r="AH38" s="74"/>
      <c r="AI38" s="74" t="s">
        <v>237</v>
      </c>
      <c r="AJ38" s="74"/>
      <c r="AK38" s="74"/>
      <c r="AL38" s="74" t="s">
        <v>37</v>
      </c>
    </row>
    <row r="39" spans="1:38" ht="49.15" customHeight="1" x14ac:dyDescent="0.2">
      <c r="A39" s="125"/>
      <c r="B39" s="167"/>
      <c r="C39" s="170"/>
      <c r="D39" s="170"/>
      <c r="E39" s="170"/>
      <c r="F39" s="158"/>
      <c r="G39" s="149"/>
      <c r="H39" s="167" t="s">
        <v>33</v>
      </c>
      <c r="I39" s="167"/>
      <c r="J39" s="149"/>
      <c r="K39" s="41">
        <v>8</v>
      </c>
      <c r="L39" s="42" t="s">
        <v>44</v>
      </c>
      <c r="M39" s="40"/>
      <c r="N39" s="40" t="s">
        <v>35</v>
      </c>
      <c r="O39" s="125"/>
      <c r="P39" s="125"/>
      <c r="Q39" s="125"/>
      <c r="R39" s="125"/>
      <c r="S39" s="125"/>
      <c r="T39" s="75">
        <v>6</v>
      </c>
      <c r="U39" s="77" t="s">
        <v>207</v>
      </c>
      <c r="V39" s="117"/>
      <c r="W39" s="117"/>
      <c r="X39" s="117"/>
      <c r="Y39" s="117"/>
      <c r="Z39" s="117"/>
      <c r="AA39" s="47"/>
      <c r="AB39" s="47"/>
      <c r="AC39" s="125"/>
      <c r="AD39" s="125"/>
      <c r="AE39" s="125"/>
      <c r="AF39" s="149" t="s">
        <v>36</v>
      </c>
      <c r="AG39" s="74" t="s">
        <v>239</v>
      </c>
      <c r="AH39" s="74"/>
      <c r="AI39" s="74" t="s">
        <v>117</v>
      </c>
      <c r="AJ39" s="74"/>
      <c r="AK39" s="74"/>
      <c r="AL39" s="74"/>
    </row>
    <row r="40" spans="1:38" ht="15" customHeight="1" x14ac:dyDescent="0.2">
      <c r="A40" s="125"/>
      <c r="B40" s="167"/>
      <c r="C40" s="170"/>
      <c r="D40" s="170"/>
      <c r="E40" s="170"/>
      <c r="F40" s="158"/>
      <c r="G40" s="149"/>
      <c r="H40" s="167" t="s">
        <v>33</v>
      </c>
      <c r="I40" s="167"/>
      <c r="J40" s="149"/>
      <c r="K40" s="38">
        <v>9</v>
      </c>
      <c r="L40" s="39" t="s">
        <v>45</v>
      </c>
      <c r="M40" s="40" t="s">
        <v>35</v>
      </c>
      <c r="N40" s="40"/>
      <c r="O40" s="125"/>
      <c r="P40" s="125"/>
      <c r="Q40" s="125"/>
      <c r="R40" s="125"/>
      <c r="S40" s="125"/>
      <c r="T40" s="136">
        <v>7</v>
      </c>
      <c r="U40" s="118" t="s">
        <v>145</v>
      </c>
      <c r="V40" s="115"/>
      <c r="W40" s="115"/>
      <c r="X40" s="115"/>
      <c r="Y40" s="115"/>
      <c r="Z40" s="115"/>
      <c r="AA40" s="47"/>
      <c r="AB40" s="47"/>
      <c r="AC40" s="125"/>
      <c r="AD40" s="125"/>
      <c r="AE40" s="125"/>
      <c r="AF40" s="149" t="s">
        <v>36</v>
      </c>
      <c r="AG40" s="118" t="s">
        <v>240</v>
      </c>
      <c r="AH40" s="118"/>
      <c r="AI40" s="115" t="s">
        <v>237</v>
      </c>
      <c r="AJ40" s="118"/>
      <c r="AK40" s="118"/>
      <c r="AL40" s="115" t="s">
        <v>37</v>
      </c>
    </row>
    <row r="41" spans="1:38" ht="15" customHeight="1" x14ac:dyDescent="0.2">
      <c r="A41" s="125"/>
      <c r="B41" s="167"/>
      <c r="C41" s="170"/>
      <c r="D41" s="170"/>
      <c r="E41" s="170"/>
      <c r="F41" s="158"/>
      <c r="G41" s="149"/>
      <c r="H41" s="167" t="s">
        <v>33</v>
      </c>
      <c r="I41" s="167"/>
      <c r="J41" s="149"/>
      <c r="K41" s="38">
        <v>10</v>
      </c>
      <c r="L41" s="39" t="s">
        <v>46</v>
      </c>
      <c r="M41" s="40" t="s">
        <v>35</v>
      </c>
      <c r="N41" s="40"/>
      <c r="O41" s="125"/>
      <c r="P41" s="125"/>
      <c r="Q41" s="125"/>
      <c r="R41" s="125"/>
      <c r="S41" s="125"/>
      <c r="T41" s="137"/>
      <c r="U41" s="119"/>
      <c r="V41" s="116"/>
      <c r="W41" s="116"/>
      <c r="X41" s="116"/>
      <c r="Y41" s="116"/>
      <c r="Z41" s="116"/>
      <c r="AA41" s="47"/>
      <c r="AB41" s="47"/>
      <c r="AC41" s="125"/>
      <c r="AD41" s="125"/>
      <c r="AE41" s="125"/>
      <c r="AF41" s="149" t="s">
        <v>36</v>
      </c>
      <c r="AG41" s="119"/>
      <c r="AH41" s="119"/>
      <c r="AI41" s="116"/>
      <c r="AJ41" s="119"/>
      <c r="AK41" s="119"/>
      <c r="AL41" s="116"/>
    </row>
    <row r="42" spans="1:38" ht="15" customHeight="1" x14ac:dyDescent="0.2">
      <c r="A42" s="125"/>
      <c r="B42" s="167"/>
      <c r="C42" s="170"/>
      <c r="D42" s="170"/>
      <c r="E42" s="170"/>
      <c r="F42" s="158"/>
      <c r="G42" s="149"/>
      <c r="H42" s="167" t="s">
        <v>33</v>
      </c>
      <c r="I42" s="167"/>
      <c r="J42" s="149"/>
      <c r="K42" s="38">
        <v>11</v>
      </c>
      <c r="L42" s="39" t="s">
        <v>47</v>
      </c>
      <c r="M42" s="40" t="s">
        <v>35</v>
      </c>
      <c r="N42" s="40"/>
      <c r="O42" s="125"/>
      <c r="P42" s="125"/>
      <c r="Q42" s="125"/>
      <c r="R42" s="125"/>
      <c r="S42" s="125"/>
      <c r="T42" s="137"/>
      <c r="U42" s="119"/>
      <c r="V42" s="116"/>
      <c r="W42" s="116"/>
      <c r="X42" s="116"/>
      <c r="Y42" s="116"/>
      <c r="Z42" s="116"/>
      <c r="AA42" s="47"/>
      <c r="AB42" s="47"/>
      <c r="AC42" s="125"/>
      <c r="AD42" s="125"/>
      <c r="AE42" s="125"/>
      <c r="AF42" s="149" t="s">
        <v>36</v>
      </c>
      <c r="AG42" s="119"/>
      <c r="AH42" s="119"/>
      <c r="AI42" s="116"/>
      <c r="AJ42" s="119"/>
      <c r="AK42" s="119"/>
      <c r="AL42" s="116"/>
    </row>
    <row r="43" spans="1:38" ht="15" customHeight="1" x14ac:dyDescent="0.2">
      <c r="A43" s="125"/>
      <c r="B43" s="167"/>
      <c r="C43" s="170"/>
      <c r="D43" s="170"/>
      <c r="E43" s="170"/>
      <c r="F43" s="158"/>
      <c r="G43" s="149"/>
      <c r="H43" s="167" t="s">
        <v>33</v>
      </c>
      <c r="I43" s="167"/>
      <c r="J43" s="149"/>
      <c r="K43" s="38">
        <v>12</v>
      </c>
      <c r="L43" s="39" t="s">
        <v>48</v>
      </c>
      <c r="M43" s="40" t="s">
        <v>35</v>
      </c>
      <c r="N43" s="40"/>
      <c r="O43" s="125"/>
      <c r="P43" s="125"/>
      <c r="Q43" s="125"/>
      <c r="R43" s="125"/>
      <c r="S43" s="125"/>
      <c r="T43" s="138"/>
      <c r="U43" s="120"/>
      <c r="V43" s="117"/>
      <c r="W43" s="117"/>
      <c r="X43" s="117"/>
      <c r="Y43" s="117"/>
      <c r="Z43" s="117"/>
      <c r="AA43" s="47"/>
      <c r="AB43" s="47"/>
      <c r="AC43" s="125"/>
      <c r="AD43" s="125"/>
      <c r="AE43" s="125"/>
      <c r="AF43" s="149" t="s">
        <v>36</v>
      </c>
      <c r="AG43" s="120"/>
      <c r="AH43" s="120"/>
      <c r="AI43" s="117"/>
      <c r="AJ43" s="120"/>
      <c r="AK43" s="120"/>
      <c r="AL43" s="117"/>
    </row>
    <row r="44" spans="1:38" ht="15" customHeight="1" x14ac:dyDescent="0.2">
      <c r="A44" s="125"/>
      <c r="B44" s="167"/>
      <c r="C44" s="170"/>
      <c r="D44" s="170"/>
      <c r="E44" s="170"/>
      <c r="F44" s="158"/>
      <c r="G44" s="149"/>
      <c r="H44" s="167" t="s">
        <v>33</v>
      </c>
      <c r="I44" s="167"/>
      <c r="J44" s="149"/>
      <c r="K44" s="38">
        <v>13</v>
      </c>
      <c r="L44" s="39" t="s">
        <v>49</v>
      </c>
      <c r="M44" s="40"/>
      <c r="N44" s="40" t="s">
        <v>35</v>
      </c>
      <c r="O44" s="125"/>
      <c r="P44" s="125"/>
      <c r="Q44" s="125"/>
      <c r="R44" s="125"/>
      <c r="S44" s="125"/>
      <c r="T44" s="136">
        <v>8</v>
      </c>
      <c r="U44" s="118" t="s">
        <v>146</v>
      </c>
      <c r="V44" s="115"/>
      <c r="W44" s="115"/>
      <c r="X44" s="115"/>
      <c r="Y44" s="115"/>
      <c r="Z44" s="115"/>
      <c r="AA44" s="47"/>
      <c r="AB44" s="47"/>
      <c r="AC44" s="125"/>
      <c r="AD44" s="125"/>
      <c r="AE44" s="125"/>
      <c r="AF44" s="149" t="s">
        <v>36</v>
      </c>
      <c r="AG44" s="118"/>
      <c r="AH44" s="118"/>
      <c r="AI44" s="115" t="s">
        <v>237</v>
      </c>
      <c r="AJ44" s="118"/>
      <c r="AK44" s="118"/>
      <c r="AL44" s="115" t="s">
        <v>37</v>
      </c>
    </row>
    <row r="45" spans="1:38" ht="15" customHeight="1" x14ac:dyDescent="0.2">
      <c r="A45" s="125"/>
      <c r="B45" s="167"/>
      <c r="C45" s="170"/>
      <c r="D45" s="170"/>
      <c r="E45" s="170"/>
      <c r="F45" s="158"/>
      <c r="G45" s="149"/>
      <c r="H45" s="167" t="s">
        <v>33</v>
      </c>
      <c r="I45" s="167"/>
      <c r="J45" s="149"/>
      <c r="K45" s="38">
        <v>14</v>
      </c>
      <c r="L45" s="39" t="s">
        <v>50</v>
      </c>
      <c r="M45" s="40" t="s">
        <v>35</v>
      </c>
      <c r="N45" s="40"/>
      <c r="O45" s="125"/>
      <c r="P45" s="125"/>
      <c r="Q45" s="125"/>
      <c r="R45" s="125"/>
      <c r="S45" s="125"/>
      <c r="T45" s="137"/>
      <c r="U45" s="119"/>
      <c r="V45" s="116"/>
      <c r="W45" s="116"/>
      <c r="X45" s="116"/>
      <c r="Y45" s="116"/>
      <c r="Z45" s="116"/>
      <c r="AA45" s="47"/>
      <c r="AB45" s="47"/>
      <c r="AC45" s="125"/>
      <c r="AD45" s="125"/>
      <c r="AE45" s="125"/>
      <c r="AF45" s="149" t="s">
        <v>36</v>
      </c>
      <c r="AG45" s="119"/>
      <c r="AH45" s="119"/>
      <c r="AI45" s="116"/>
      <c r="AJ45" s="119"/>
      <c r="AK45" s="119"/>
      <c r="AL45" s="116"/>
    </row>
    <row r="46" spans="1:38" ht="15" customHeight="1" x14ac:dyDescent="0.2">
      <c r="A46" s="125"/>
      <c r="B46" s="167"/>
      <c r="C46" s="170"/>
      <c r="D46" s="170"/>
      <c r="E46" s="170"/>
      <c r="F46" s="158"/>
      <c r="G46" s="149"/>
      <c r="H46" s="167" t="s">
        <v>33</v>
      </c>
      <c r="I46" s="167"/>
      <c r="J46" s="149"/>
      <c r="K46" s="38">
        <v>15</v>
      </c>
      <c r="L46" s="39" t="s">
        <v>51</v>
      </c>
      <c r="M46" s="40"/>
      <c r="N46" s="40" t="s">
        <v>35</v>
      </c>
      <c r="O46" s="125"/>
      <c r="P46" s="125"/>
      <c r="Q46" s="125"/>
      <c r="R46" s="125"/>
      <c r="S46" s="125"/>
      <c r="T46" s="137"/>
      <c r="U46" s="119"/>
      <c r="V46" s="116"/>
      <c r="W46" s="116"/>
      <c r="X46" s="116"/>
      <c r="Y46" s="116"/>
      <c r="Z46" s="116"/>
      <c r="AA46" s="47"/>
      <c r="AB46" s="47"/>
      <c r="AC46" s="125"/>
      <c r="AD46" s="125"/>
      <c r="AE46" s="125"/>
      <c r="AF46" s="149" t="s">
        <v>36</v>
      </c>
      <c r="AG46" s="119"/>
      <c r="AH46" s="119"/>
      <c r="AI46" s="116" t="s">
        <v>117</v>
      </c>
      <c r="AJ46" s="119"/>
      <c r="AK46" s="119"/>
      <c r="AL46" s="116"/>
    </row>
    <row r="47" spans="1:38" ht="15" customHeight="1" x14ac:dyDescent="0.2">
      <c r="A47" s="125"/>
      <c r="B47" s="167"/>
      <c r="C47" s="170"/>
      <c r="D47" s="170"/>
      <c r="E47" s="170"/>
      <c r="F47" s="158"/>
      <c r="G47" s="149"/>
      <c r="H47" s="167" t="s">
        <v>33</v>
      </c>
      <c r="I47" s="167"/>
      <c r="J47" s="149"/>
      <c r="K47" s="38">
        <v>16</v>
      </c>
      <c r="L47" s="39" t="s">
        <v>52</v>
      </c>
      <c r="M47" s="40"/>
      <c r="N47" s="40" t="s">
        <v>35</v>
      </c>
      <c r="O47" s="125"/>
      <c r="P47" s="125"/>
      <c r="Q47" s="125"/>
      <c r="R47" s="125"/>
      <c r="S47" s="125"/>
      <c r="T47" s="138"/>
      <c r="U47" s="120"/>
      <c r="V47" s="117"/>
      <c r="W47" s="117"/>
      <c r="X47" s="117"/>
      <c r="Y47" s="117"/>
      <c r="Z47" s="117"/>
      <c r="AA47" s="47"/>
      <c r="AB47" s="47"/>
      <c r="AC47" s="125"/>
      <c r="AD47" s="125"/>
      <c r="AE47" s="125"/>
      <c r="AF47" s="149" t="s">
        <v>36</v>
      </c>
      <c r="AG47" s="120"/>
      <c r="AH47" s="120"/>
      <c r="AI47" s="117"/>
      <c r="AJ47" s="120"/>
      <c r="AK47" s="120"/>
      <c r="AL47" s="117"/>
    </row>
    <row r="48" spans="1:38" ht="15" customHeight="1" x14ac:dyDescent="0.2">
      <c r="A48" s="125"/>
      <c r="B48" s="167"/>
      <c r="C48" s="170"/>
      <c r="D48" s="170"/>
      <c r="E48" s="170"/>
      <c r="F48" s="158"/>
      <c r="G48" s="149"/>
      <c r="H48" s="167" t="s">
        <v>33</v>
      </c>
      <c r="I48" s="167"/>
      <c r="J48" s="149"/>
      <c r="K48" s="38">
        <v>17</v>
      </c>
      <c r="L48" s="39" t="s">
        <v>53</v>
      </c>
      <c r="M48" s="40"/>
      <c r="N48" s="40" t="s">
        <v>35</v>
      </c>
      <c r="O48" s="125"/>
      <c r="P48" s="125"/>
      <c r="Q48" s="125"/>
      <c r="R48" s="125"/>
      <c r="S48" s="125"/>
      <c r="T48" s="136">
        <v>9</v>
      </c>
      <c r="U48" s="118" t="s">
        <v>147</v>
      </c>
      <c r="V48" s="115"/>
      <c r="W48" s="115"/>
      <c r="X48" s="115"/>
      <c r="Y48" s="115"/>
      <c r="Z48" s="115"/>
      <c r="AA48" s="47"/>
      <c r="AB48" s="47"/>
      <c r="AC48" s="125"/>
      <c r="AD48" s="125"/>
      <c r="AE48" s="125"/>
      <c r="AF48" s="149" t="s">
        <v>36</v>
      </c>
      <c r="AG48" s="118"/>
      <c r="AH48" s="118"/>
      <c r="AI48" s="115" t="s">
        <v>237</v>
      </c>
      <c r="AJ48" s="118"/>
      <c r="AK48" s="118"/>
      <c r="AL48" s="115" t="s">
        <v>37</v>
      </c>
    </row>
    <row r="49" spans="1:38" ht="15" customHeight="1" x14ac:dyDescent="0.2">
      <c r="A49" s="125"/>
      <c r="B49" s="167"/>
      <c r="C49" s="170"/>
      <c r="D49" s="170"/>
      <c r="E49" s="170"/>
      <c r="F49" s="158"/>
      <c r="G49" s="149"/>
      <c r="H49" s="167" t="s">
        <v>33</v>
      </c>
      <c r="I49" s="167"/>
      <c r="J49" s="149"/>
      <c r="K49" s="38">
        <v>18</v>
      </c>
      <c r="L49" s="39" t="s">
        <v>54</v>
      </c>
      <c r="M49" s="40"/>
      <c r="N49" s="40" t="s">
        <v>35</v>
      </c>
      <c r="O49" s="125"/>
      <c r="P49" s="125"/>
      <c r="Q49" s="125"/>
      <c r="R49" s="125"/>
      <c r="S49" s="125"/>
      <c r="T49" s="137"/>
      <c r="U49" s="119"/>
      <c r="V49" s="116"/>
      <c r="W49" s="116"/>
      <c r="X49" s="116"/>
      <c r="Y49" s="116"/>
      <c r="Z49" s="116"/>
      <c r="AA49" s="47"/>
      <c r="AB49" s="47"/>
      <c r="AC49" s="125"/>
      <c r="AD49" s="125"/>
      <c r="AE49" s="125"/>
      <c r="AF49" s="149" t="s">
        <v>36</v>
      </c>
      <c r="AG49" s="119"/>
      <c r="AH49" s="119"/>
      <c r="AI49" s="116"/>
      <c r="AJ49" s="119"/>
      <c r="AK49" s="119"/>
      <c r="AL49" s="116"/>
    </row>
    <row r="50" spans="1:38" ht="15" customHeight="1" x14ac:dyDescent="0.2">
      <c r="A50" s="125"/>
      <c r="B50" s="167"/>
      <c r="C50" s="170"/>
      <c r="D50" s="170"/>
      <c r="E50" s="170"/>
      <c r="F50" s="158"/>
      <c r="G50" s="149"/>
      <c r="H50" s="167" t="s">
        <v>33</v>
      </c>
      <c r="I50" s="167"/>
      <c r="J50" s="149"/>
      <c r="K50" s="38">
        <v>19</v>
      </c>
      <c r="L50" s="39" t="s">
        <v>55</v>
      </c>
      <c r="M50" s="40"/>
      <c r="N50" s="40" t="s">
        <v>35</v>
      </c>
      <c r="O50" s="125"/>
      <c r="P50" s="125"/>
      <c r="Q50" s="125"/>
      <c r="R50" s="125"/>
      <c r="S50" s="125"/>
      <c r="T50" s="137"/>
      <c r="U50" s="119"/>
      <c r="V50" s="116"/>
      <c r="W50" s="116"/>
      <c r="X50" s="116"/>
      <c r="Y50" s="116"/>
      <c r="Z50" s="116"/>
      <c r="AA50" s="47"/>
      <c r="AB50" s="47"/>
      <c r="AC50" s="125"/>
      <c r="AD50" s="125"/>
      <c r="AE50" s="125"/>
      <c r="AF50" s="149" t="s">
        <v>36</v>
      </c>
      <c r="AG50" s="119"/>
      <c r="AH50" s="119"/>
      <c r="AI50" s="116" t="s">
        <v>117</v>
      </c>
      <c r="AJ50" s="119"/>
      <c r="AK50" s="119"/>
      <c r="AL50" s="116"/>
    </row>
    <row r="51" spans="1:38" x14ac:dyDescent="0.2">
      <c r="A51" s="126"/>
      <c r="B51" s="168"/>
      <c r="C51" s="171"/>
      <c r="D51" s="171"/>
      <c r="E51" s="171"/>
      <c r="F51" s="159"/>
      <c r="G51" s="150"/>
      <c r="H51" s="168" t="s">
        <v>33</v>
      </c>
      <c r="I51" s="168"/>
      <c r="J51" s="150"/>
      <c r="K51" s="38"/>
      <c r="L51" s="43" t="s">
        <v>56</v>
      </c>
      <c r="M51" s="38">
        <f>COUNTA(M32:M50)</f>
        <v>7</v>
      </c>
      <c r="N51" s="38">
        <f>COUNTA(N32:N50)</f>
        <v>12</v>
      </c>
      <c r="O51" s="126"/>
      <c r="P51" s="126"/>
      <c r="Q51" s="126"/>
      <c r="R51" s="126"/>
      <c r="S51" s="126"/>
      <c r="T51" s="138"/>
      <c r="U51" s="120"/>
      <c r="V51" s="117"/>
      <c r="W51" s="117"/>
      <c r="X51" s="117"/>
      <c r="Y51" s="117"/>
      <c r="Z51" s="117"/>
      <c r="AA51" s="48"/>
      <c r="AB51" s="48"/>
      <c r="AC51" s="126"/>
      <c r="AD51" s="126"/>
      <c r="AE51" s="126"/>
      <c r="AF51" s="150" t="s">
        <v>36</v>
      </c>
      <c r="AG51" s="120"/>
      <c r="AH51" s="120"/>
      <c r="AI51" s="117"/>
      <c r="AJ51" s="120"/>
      <c r="AK51" s="120"/>
      <c r="AL51" s="117"/>
    </row>
    <row r="52" spans="1:38" ht="15" customHeight="1" x14ac:dyDescent="0.2">
      <c r="A52" s="124" t="s">
        <v>215</v>
      </c>
      <c r="B52" s="166" t="s">
        <v>57</v>
      </c>
      <c r="C52" s="166" t="s">
        <v>60</v>
      </c>
      <c r="D52" s="169" t="s">
        <v>201</v>
      </c>
      <c r="E52" s="157" t="s">
        <v>202</v>
      </c>
      <c r="F52" s="157" t="s">
        <v>206</v>
      </c>
      <c r="G52" s="148">
        <v>2</v>
      </c>
      <c r="H52" s="166" t="s">
        <v>33</v>
      </c>
      <c r="I52" s="166" t="s">
        <v>137</v>
      </c>
      <c r="J52" s="148" t="s">
        <v>119</v>
      </c>
      <c r="K52" s="38">
        <v>1</v>
      </c>
      <c r="L52" s="39" t="s">
        <v>34</v>
      </c>
      <c r="M52" s="40"/>
      <c r="N52" s="40" t="s">
        <v>184</v>
      </c>
      <c r="O52" s="124" t="str">
        <f t="shared" ref="O52" si="2">IF((G52=5),"CASI SEGURO",IF(AND(G52=4),"PROBABLE",IF(AND(G52=3),"POSIBLE",IF(AND(G52=2),"IMPROBABLE","RARA VEZ"))))</f>
        <v>IMPROBABLE</v>
      </c>
      <c r="P52" s="124">
        <f>G52</f>
        <v>2</v>
      </c>
      <c r="Q52" s="124" t="str">
        <f>IF((M71&gt;=12),"CATASTROFICO",IF(AND(M71&gt;=6,M71&lt;12),"MAYOR","MODERADO"))</f>
        <v>CATASTROFICO</v>
      </c>
      <c r="R52" s="124">
        <f>M71</f>
        <v>14</v>
      </c>
      <c r="S52" s="124" t="str">
        <f>IF(AND(Q52="CATASTROFICO",O52="CASI SEGURO"),"EXTREMO",IF(AND(Q52="CATASTROFICO",O52="PROBABLE"),"EXTREMO",IF(AND(Q52="CATASTROFICO",O52="IMPROBABLE"),"EXTREMO",IF(AND(Q52="CATASTROFICO",O52="POSIBLE"),"EXTREMO",IF(AND(Q52="CATASTROFICO",O52="RARA VEZ"),"EXTREMO",IF(AND(Q52="MAYOR",O52="CASI SEGURO"),"EXTREMO",IF(AND(Q52="MAYOR",O52="PROBABLE"),"EXTREMO",IF(AND(Q52="MAYOR",O52="POSIBLE"),"EXTREMO",IF(AND(Q52="MAYOR",O52="IMPROBABLE"),"ALTO",IF(AND(Q52="MAYOR",O52="RARA VEZ"),"ALTO",IF(AND(Q52="MODERADO",O52="CASI SEGURO"),"EXTREMO",IF(AND(Q52="MODERADO",O52="PROBABLE"),"ALTO",IF(AND(Q52="MODERADO",O52="POSIBLE"),"ALTO",IF(AND(Q52="MODERADO",O52="IMPROBABLE"),"MODERADO",IF(AND(Q52="MODERADO",O52="RARA VEZ"),"MODERADO")))))))))))))))</f>
        <v>EXTREMO</v>
      </c>
      <c r="T52" s="136">
        <v>10</v>
      </c>
      <c r="U52" s="118" t="s">
        <v>243</v>
      </c>
      <c r="V52" s="115"/>
      <c r="W52" s="115"/>
      <c r="X52" s="115"/>
      <c r="Y52" s="115"/>
      <c r="Z52" s="115"/>
      <c r="AA52" s="46"/>
      <c r="AB52" s="46"/>
      <c r="AC52" s="124"/>
      <c r="AD52" s="124"/>
      <c r="AE52" s="124"/>
      <c r="AF52" s="148" t="s">
        <v>36</v>
      </c>
      <c r="AG52" s="118" t="s">
        <v>242</v>
      </c>
      <c r="AH52" s="118"/>
      <c r="AI52" s="115" t="s">
        <v>237</v>
      </c>
      <c r="AJ52" s="118"/>
      <c r="AK52" s="118"/>
      <c r="AL52" s="115" t="s">
        <v>37</v>
      </c>
    </row>
    <row r="53" spans="1:38" ht="15" customHeight="1" x14ac:dyDescent="0.2">
      <c r="A53" s="125"/>
      <c r="B53" s="167"/>
      <c r="C53" s="167"/>
      <c r="D53" s="170"/>
      <c r="E53" s="158"/>
      <c r="F53" s="158"/>
      <c r="G53" s="149"/>
      <c r="H53" s="167" t="s">
        <v>33</v>
      </c>
      <c r="I53" s="167"/>
      <c r="J53" s="149"/>
      <c r="K53" s="38">
        <v>2</v>
      </c>
      <c r="L53" s="39" t="s">
        <v>38</v>
      </c>
      <c r="M53" s="40" t="s">
        <v>35</v>
      </c>
      <c r="N53" s="40"/>
      <c r="O53" s="125"/>
      <c r="P53" s="125"/>
      <c r="Q53" s="125"/>
      <c r="R53" s="125"/>
      <c r="S53" s="125"/>
      <c r="T53" s="137"/>
      <c r="U53" s="119"/>
      <c r="V53" s="116"/>
      <c r="W53" s="116"/>
      <c r="X53" s="116"/>
      <c r="Y53" s="116"/>
      <c r="Z53" s="116"/>
      <c r="AA53" s="47"/>
      <c r="AB53" s="47"/>
      <c r="AC53" s="125"/>
      <c r="AD53" s="125"/>
      <c r="AE53" s="125"/>
      <c r="AF53" s="149" t="s">
        <v>36</v>
      </c>
      <c r="AG53" s="119"/>
      <c r="AH53" s="119"/>
      <c r="AI53" s="116"/>
      <c r="AJ53" s="119"/>
      <c r="AK53" s="119"/>
      <c r="AL53" s="116"/>
    </row>
    <row r="54" spans="1:38" ht="15" customHeight="1" x14ac:dyDescent="0.2">
      <c r="A54" s="125"/>
      <c r="B54" s="167"/>
      <c r="C54" s="167"/>
      <c r="D54" s="170"/>
      <c r="E54" s="158"/>
      <c r="F54" s="158"/>
      <c r="G54" s="149"/>
      <c r="H54" s="167" t="s">
        <v>33</v>
      </c>
      <c r="I54" s="167"/>
      <c r="J54" s="149"/>
      <c r="K54" s="38">
        <v>3</v>
      </c>
      <c r="L54" s="39" t="s">
        <v>39</v>
      </c>
      <c r="M54" s="40" t="s">
        <v>35</v>
      </c>
      <c r="N54" s="40"/>
      <c r="O54" s="125"/>
      <c r="P54" s="125"/>
      <c r="Q54" s="125"/>
      <c r="R54" s="125"/>
      <c r="S54" s="125"/>
      <c r="T54" s="137"/>
      <c r="U54" s="119"/>
      <c r="V54" s="116"/>
      <c r="W54" s="116"/>
      <c r="X54" s="116"/>
      <c r="Y54" s="116"/>
      <c r="Z54" s="116"/>
      <c r="AA54" s="47"/>
      <c r="AB54" s="47"/>
      <c r="AC54" s="125"/>
      <c r="AD54" s="125"/>
      <c r="AE54" s="125"/>
      <c r="AF54" s="149" t="s">
        <v>36</v>
      </c>
      <c r="AG54" s="119"/>
      <c r="AH54" s="119"/>
      <c r="AI54" s="116"/>
      <c r="AJ54" s="119"/>
      <c r="AK54" s="119"/>
      <c r="AL54" s="116"/>
    </row>
    <row r="55" spans="1:38" ht="15" customHeight="1" x14ac:dyDescent="0.2">
      <c r="A55" s="125"/>
      <c r="B55" s="167"/>
      <c r="C55" s="167"/>
      <c r="D55" s="170"/>
      <c r="E55" s="158"/>
      <c r="F55" s="158"/>
      <c r="G55" s="149"/>
      <c r="H55" s="167" t="s">
        <v>33</v>
      </c>
      <c r="I55" s="167"/>
      <c r="J55" s="149"/>
      <c r="K55" s="38">
        <v>4</v>
      </c>
      <c r="L55" s="39" t="s">
        <v>40</v>
      </c>
      <c r="M55" s="40"/>
      <c r="N55" s="40" t="s">
        <v>184</v>
      </c>
      <c r="O55" s="125"/>
      <c r="P55" s="125"/>
      <c r="Q55" s="125"/>
      <c r="R55" s="125"/>
      <c r="S55" s="125"/>
      <c r="T55" s="137"/>
      <c r="U55" s="119"/>
      <c r="V55" s="116"/>
      <c r="W55" s="116"/>
      <c r="X55" s="116"/>
      <c r="Y55" s="116"/>
      <c r="Z55" s="116"/>
      <c r="AA55" s="47"/>
      <c r="AB55" s="47"/>
      <c r="AC55" s="125"/>
      <c r="AD55" s="125"/>
      <c r="AE55" s="125"/>
      <c r="AF55" s="149" t="s">
        <v>36</v>
      </c>
      <c r="AG55" s="119"/>
      <c r="AH55" s="119"/>
      <c r="AI55" s="116"/>
      <c r="AJ55" s="119"/>
      <c r="AK55" s="119"/>
      <c r="AL55" s="116"/>
    </row>
    <row r="56" spans="1:38" ht="15" customHeight="1" x14ac:dyDescent="0.2">
      <c r="A56" s="125"/>
      <c r="B56" s="167"/>
      <c r="C56" s="167"/>
      <c r="D56" s="170"/>
      <c r="E56" s="158"/>
      <c r="F56" s="158"/>
      <c r="G56" s="149"/>
      <c r="H56" s="167" t="s">
        <v>33</v>
      </c>
      <c r="I56" s="167"/>
      <c r="J56" s="149"/>
      <c r="K56" s="38">
        <v>5</v>
      </c>
      <c r="L56" s="39" t="s">
        <v>41</v>
      </c>
      <c r="M56" s="40" t="s">
        <v>35</v>
      </c>
      <c r="N56" s="40"/>
      <c r="O56" s="125"/>
      <c r="P56" s="125"/>
      <c r="Q56" s="125"/>
      <c r="R56" s="125"/>
      <c r="S56" s="125"/>
      <c r="T56" s="137"/>
      <c r="U56" s="119"/>
      <c r="V56" s="116"/>
      <c r="W56" s="116"/>
      <c r="X56" s="116"/>
      <c r="Y56" s="116"/>
      <c r="Z56" s="116"/>
      <c r="AA56" s="47"/>
      <c r="AB56" s="47"/>
      <c r="AC56" s="125"/>
      <c r="AD56" s="125"/>
      <c r="AE56" s="125"/>
      <c r="AF56" s="149" t="s">
        <v>36</v>
      </c>
      <c r="AG56" s="119"/>
      <c r="AH56" s="119"/>
      <c r="AI56" s="116" t="s">
        <v>117</v>
      </c>
      <c r="AJ56" s="119"/>
      <c r="AK56" s="119"/>
      <c r="AL56" s="116" t="s">
        <v>37</v>
      </c>
    </row>
    <row r="57" spans="1:38" ht="15" customHeight="1" x14ac:dyDescent="0.2">
      <c r="A57" s="125"/>
      <c r="B57" s="167"/>
      <c r="C57" s="167"/>
      <c r="D57" s="170"/>
      <c r="E57" s="158"/>
      <c r="F57" s="158"/>
      <c r="G57" s="149"/>
      <c r="H57" s="167" t="s">
        <v>33</v>
      </c>
      <c r="I57" s="167"/>
      <c r="J57" s="149"/>
      <c r="K57" s="38">
        <v>6</v>
      </c>
      <c r="L57" s="39" t="s">
        <v>42</v>
      </c>
      <c r="M57" s="40" t="s">
        <v>35</v>
      </c>
      <c r="N57" s="40"/>
      <c r="O57" s="125"/>
      <c r="P57" s="125"/>
      <c r="Q57" s="125"/>
      <c r="R57" s="125"/>
      <c r="S57" s="125"/>
      <c r="T57" s="137"/>
      <c r="U57" s="119"/>
      <c r="V57" s="116"/>
      <c r="W57" s="116"/>
      <c r="X57" s="116"/>
      <c r="Y57" s="116"/>
      <c r="Z57" s="116"/>
      <c r="AA57" s="47"/>
      <c r="AB57" s="47"/>
      <c r="AC57" s="125"/>
      <c r="AD57" s="125"/>
      <c r="AE57" s="125"/>
      <c r="AF57" s="149" t="s">
        <v>36</v>
      </c>
      <c r="AG57" s="119"/>
      <c r="AH57" s="119"/>
      <c r="AI57" s="116"/>
      <c r="AJ57" s="119"/>
      <c r="AK57" s="119"/>
      <c r="AL57" s="116"/>
    </row>
    <row r="58" spans="1:38" ht="15" customHeight="1" x14ac:dyDescent="0.2">
      <c r="A58" s="125"/>
      <c r="B58" s="167"/>
      <c r="C58" s="167"/>
      <c r="D58" s="170"/>
      <c r="E58" s="158"/>
      <c r="F58" s="158"/>
      <c r="G58" s="149"/>
      <c r="H58" s="167" t="s">
        <v>33</v>
      </c>
      <c r="I58" s="167"/>
      <c r="J58" s="149"/>
      <c r="K58" s="38">
        <v>7</v>
      </c>
      <c r="L58" s="39" t="s">
        <v>43</v>
      </c>
      <c r="M58" s="40" t="s">
        <v>35</v>
      </c>
      <c r="N58" s="40"/>
      <c r="O58" s="125"/>
      <c r="P58" s="125"/>
      <c r="Q58" s="125"/>
      <c r="R58" s="125"/>
      <c r="S58" s="125"/>
      <c r="T58" s="137"/>
      <c r="U58" s="119"/>
      <c r="V58" s="116"/>
      <c r="W58" s="116"/>
      <c r="X58" s="116"/>
      <c r="Y58" s="116"/>
      <c r="Z58" s="116"/>
      <c r="AA58" s="47"/>
      <c r="AB58" s="47"/>
      <c r="AC58" s="125"/>
      <c r="AD58" s="125"/>
      <c r="AE58" s="125"/>
      <c r="AF58" s="149" t="s">
        <v>36</v>
      </c>
      <c r="AG58" s="119"/>
      <c r="AH58" s="119"/>
      <c r="AI58" s="116"/>
      <c r="AJ58" s="119"/>
      <c r="AK58" s="119"/>
      <c r="AL58" s="116"/>
    </row>
    <row r="59" spans="1:38" ht="25.5" x14ac:dyDescent="0.2">
      <c r="A59" s="125"/>
      <c r="B59" s="167"/>
      <c r="C59" s="167"/>
      <c r="D59" s="170"/>
      <c r="E59" s="158"/>
      <c r="F59" s="158"/>
      <c r="G59" s="149"/>
      <c r="H59" s="167" t="s">
        <v>33</v>
      </c>
      <c r="I59" s="167"/>
      <c r="J59" s="149"/>
      <c r="K59" s="41">
        <v>8</v>
      </c>
      <c r="L59" s="42" t="s">
        <v>44</v>
      </c>
      <c r="M59" s="40" t="s">
        <v>35</v>
      </c>
      <c r="N59" s="40"/>
      <c r="O59" s="125"/>
      <c r="P59" s="125"/>
      <c r="Q59" s="125"/>
      <c r="R59" s="125"/>
      <c r="S59" s="125"/>
      <c r="T59" s="137"/>
      <c r="U59" s="119"/>
      <c r="V59" s="116"/>
      <c r="W59" s="116"/>
      <c r="X59" s="116"/>
      <c r="Y59" s="116"/>
      <c r="Z59" s="116"/>
      <c r="AA59" s="47"/>
      <c r="AB59" s="47"/>
      <c r="AC59" s="125"/>
      <c r="AD59" s="125"/>
      <c r="AE59" s="125"/>
      <c r="AF59" s="149" t="s">
        <v>36</v>
      </c>
      <c r="AG59" s="119"/>
      <c r="AH59" s="119"/>
      <c r="AI59" s="116"/>
      <c r="AJ59" s="119"/>
      <c r="AK59" s="119"/>
      <c r="AL59" s="116"/>
    </row>
    <row r="60" spans="1:38" ht="15" customHeight="1" x14ac:dyDescent="0.2">
      <c r="A60" s="125"/>
      <c r="B60" s="167"/>
      <c r="C60" s="167"/>
      <c r="D60" s="170"/>
      <c r="E60" s="158"/>
      <c r="F60" s="158"/>
      <c r="G60" s="149"/>
      <c r="H60" s="167" t="s">
        <v>33</v>
      </c>
      <c r="I60" s="167"/>
      <c r="J60" s="149"/>
      <c r="K60" s="38">
        <v>9</v>
      </c>
      <c r="L60" s="39" t="s">
        <v>45</v>
      </c>
      <c r="M60" s="40"/>
      <c r="N60" s="40" t="s">
        <v>35</v>
      </c>
      <c r="O60" s="125"/>
      <c r="P60" s="125"/>
      <c r="Q60" s="125"/>
      <c r="R60" s="125"/>
      <c r="S60" s="125"/>
      <c r="T60" s="137"/>
      <c r="U60" s="119"/>
      <c r="V60" s="116"/>
      <c r="W60" s="116"/>
      <c r="X60" s="116"/>
      <c r="Y60" s="116"/>
      <c r="Z60" s="116"/>
      <c r="AA60" s="47"/>
      <c r="AB60" s="47"/>
      <c r="AC60" s="125"/>
      <c r="AD60" s="125"/>
      <c r="AE60" s="125"/>
      <c r="AF60" s="149" t="s">
        <v>36</v>
      </c>
      <c r="AG60" s="119"/>
      <c r="AH60" s="119"/>
      <c r="AI60" s="116" t="s">
        <v>117</v>
      </c>
      <c r="AJ60" s="119"/>
      <c r="AK60" s="119"/>
      <c r="AL60" s="116" t="s">
        <v>37</v>
      </c>
    </row>
    <row r="61" spans="1:38" ht="15" customHeight="1" x14ac:dyDescent="0.2">
      <c r="A61" s="125"/>
      <c r="B61" s="167"/>
      <c r="C61" s="167"/>
      <c r="D61" s="170"/>
      <c r="E61" s="158"/>
      <c r="F61" s="158"/>
      <c r="G61" s="149"/>
      <c r="H61" s="167" t="s">
        <v>33</v>
      </c>
      <c r="I61" s="167"/>
      <c r="J61" s="149"/>
      <c r="K61" s="38">
        <v>10</v>
      </c>
      <c r="L61" s="39" t="s">
        <v>46</v>
      </c>
      <c r="M61" s="40" t="s">
        <v>35</v>
      </c>
      <c r="N61" s="40"/>
      <c r="O61" s="125"/>
      <c r="P61" s="125"/>
      <c r="Q61" s="125"/>
      <c r="R61" s="125"/>
      <c r="S61" s="125"/>
      <c r="T61" s="137"/>
      <c r="U61" s="119"/>
      <c r="V61" s="116"/>
      <c r="W61" s="116"/>
      <c r="X61" s="116"/>
      <c r="Y61" s="116"/>
      <c r="Z61" s="116"/>
      <c r="AA61" s="47"/>
      <c r="AB61" s="47"/>
      <c r="AC61" s="125"/>
      <c r="AD61" s="125"/>
      <c r="AE61" s="125"/>
      <c r="AF61" s="149" t="s">
        <v>36</v>
      </c>
      <c r="AG61" s="119"/>
      <c r="AH61" s="119"/>
      <c r="AI61" s="116"/>
      <c r="AJ61" s="119"/>
      <c r="AK61" s="119"/>
      <c r="AL61" s="116"/>
    </row>
    <row r="62" spans="1:38" ht="15" customHeight="1" x14ac:dyDescent="0.2">
      <c r="A62" s="125"/>
      <c r="B62" s="167"/>
      <c r="C62" s="167"/>
      <c r="D62" s="170"/>
      <c r="E62" s="158"/>
      <c r="F62" s="158"/>
      <c r="G62" s="149"/>
      <c r="H62" s="167" t="s">
        <v>33</v>
      </c>
      <c r="I62" s="167"/>
      <c r="J62" s="149"/>
      <c r="K62" s="38">
        <v>11</v>
      </c>
      <c r="L62" s="39" t="s">
        <v>47</v>
      </c>
      <c r="M62" s="40" t="s">
        <v>35</v>
      </c>
      <c r="N62" s="40"/>
      <c r="O62" s="125"/>
      <c r="P62" s="125"/>
      <c r="Q62" s="125"/>
      <c r="R62" s="125"/>
      <c r="S62" s="125"/>
      <c r="T62" s="137"/>
      <c r="U62" s="119"/>
      <c r="V62" s="116"/>
      <c r="W62" s="116"/>
      <c r="X62" s="116"/>
      <c r="Y62" s="116"/>
      <c r="Z62" s="116"/>
      <c r="AA62" s="47"/>
      <c r="AB62" s="47"/>
      <c r="AC62" s="125"/>
      <c r="AD62" s="125"/>
      <c r="AE62" s="125"/>
      <c r="AF62" s="149" t="s">
        <v>36</v>
      </c>
      <c r="AG62" s="119"/>
      <c r="AH62" s="119"/>
      <c r="AI62" s="116"/>
      <c r="AJ62" s="119"/>
      <c r="AK62" s="119"/>
      <c r="AL62" s="116"/>
    </row>
    <row r="63" spans="1:38" ht="15" customHeight="1" x14ac:dyDescent="0.2">
      <c r="A63" s="125"/>
      <c r="B63" s="167"/>
      <c r="C63" s="167"/>
      <c r="D63" s="170"/>
      <c r="E63" s="158"/>
      <c r="F63" s="158"/>
      <c r="G63" s="149"/>
      <c r="H63" s="167" t="s">
        <v>33</v>
      </c>
      <c r="I63" s="167"/>
      <c r="J63" s="149"/>
      <c r="K63" s="38">
        <v>12</v>
      </c>
      <c r="L63" s="39" t="s">
        <v>48</v>
      </c>
      <c r="M63" s="40" t="s">
        <v>35</v>
      </c>
      <c r="N63" s="40"/>
      <c r="O63" s="125"/>
      <c r="P63" s="125"/>
      <c r="Q63" s="125"/>
      <c r="R63" s="125"/>
      <c r="S63" s="125"/>
      <c r="T63" s="137"/>
      <c r="U63" s="119"/>
      <c r="V63" s="116"/>
      <c r="W63" s="116"/>
      <c r="X63" s="116"/>
      <c r="Y63" s="116"/>
      <c r="Z63" s="116"/>
      <c r="AA63" s="47"/>
      <c r="AB63" s="47"/>
      <c r="AC63" s="125"/>
      <c r="AD63" s="125"/>
      <c r="AE63" s="125"/>
      <c r="AF63" s="149" t="s">
        <v>36</v>
      </c>
      <c r="AG63" s="119"/>
      <c r="AH63" s="119"/>
      <c r="AI63" s="116"/>
      <c r="AJ63" s="119"/>
      <c r="AK63" s="119"/>
      <c r="AL63" s="116"/>
    </row>
    <row r="64" spans="1:38" ht="15" customHeight="1" x14ac:dyDescent="0.2">
      <c r="A64" s="125"/>
      <c r="B64" s="167"/>
      <c r="C64" s="167"/>
      <c r="D64" s="170"/>
      <c r="E64" s="158"/>
      <c r="F64" s="158"/>
      <c r="G64" s="149"/>
      <c r="H64" s="167" t="s">
        <v>33</v>
      </c>
      <c r="I64" s="167"/>
      <c r="J64" s="149"/>
      <c r="K64" s="38">
        <v>13</v>
      </c>
      <c r="L64" s="39" t="s">
        <v>49</v>
      </c>
      <c r="M64" s="40" t="s">
        <v>35</v>
      </c>
      <c r="N64" s="40"/>
      <c r="O64" s="125"/>
      <c r="P64" s="125"/>
      <c r="Q64" s="125"/>
      <c r="R64" s="125"/>
      <c r="S64" s="125"/>
      <c r="T64" s="137"/>
      <c r="U64" s="119"/>
      <c r="V64" s="116"/>
      <c r="W64" s="116"/>
      <c r="X64" s="116"/>
      <c r="Y64" s="116"/>
      <c r="Z64" s="116"/>
      <c r="AA64" s="47"/>
      <c r="AB64" s="47"/>
      <c r="AC64" s="125"/>
      <c r="AD64" s="125"/>
      <c r="AE64" s="125"/>
      <c r="AF64" s="149" t="s">
        <v>36</v>
      </c>
      <c r="AG64" s="119"/>
      <c r="AH64" s="119"/>
      <c r="AI64" s="116"/>
      <c r="AJ64" s="119"/>
      <c r="AK64" s="119"/>
      <c r="AL64" s="116"/>
    </row>
    <row r="65" spans="1:38" ht="15" customHeight="1" x14ac:dyDescent="0.2">
      <c r="A65" s="125"/>
      <c r="B65" s="167"/>
      <c r="C65" s="167"/>
      <c r="D65" s="170"/>
      <c r="E65" s="158"/>
      <c r="F65" s="158"/>
      <c r="G65" s="149"/>
      <c r="H65" s="167" t="s">
        <v>33</v>
      </c>
      <c r="I65" s="167"/>
      <c r="J65" s="149"/>
      <c r="K65" s="38">
        <v>14</v>
      </c>
      <c r="L65" s="39" t="s">
        <v>50</v>
      </c>
      <c r="M65" s="40" t="s">
        <v>35</v>
      </c>
      <c r="N65" s="40"/>
      <c r="O65" s="125"/>
      <c r="P65" s="125"/>
      <c r="Q65" s="125"/>
      <c r="R65" s="125"/>
      <c r="S65" s="125"/>
      <c r="T65" s="137"/>
      <c r="U65" s="119"/>
      <c r="V65" s="116"/>
      <c r="W65" s="116"/>
      <c r="X65" s="116"/>
      <c r="Y65" s="116"/>
      <c r="Z65" s="116"/>
      <c r="AA65" s="47"/>
      <c r="AB65" s="47"/>
      <c r="AC65" s="125"/>
      <c r="AD65" s="125"/>
      <c r="AE65" s="125"/>
      <c r="AF65" s="149" t="s">
        <v>36</v>
      </c>
      <c r="AG65" s="119"/>
      <c r="AH65" s="119"/>
      <c r="AI65" s="116" t="s">
        <v>117</v>
      </c>
      <c r="AJ65" s="119"/>
      <c r="AK65" s="119"/>
      <c r="AL65" s="116" t="s">
        <v>37</v>
      </c>
    </row>
    <row r="66" spans="1:38" ht="15" customHeight="1" x14ac:dyDescent="0.2">
      <c r="A66" s="125"/>
      <c r="B66" s="167"/>
      <c r="C66" s="167"/>
      <c r="D66" s="170"/>
      <c r="E66" s="158"/>
      <c r="F66" s="158"/>
      <c r="G66" s="149"/>
      <c r="H66" s="167" t="s">
        <v>33</v>
      </c>
      <c r="I66" s="167"/>
      <c r="J66" s="149"/>
      <c r="K66" s="38">
        <v>15</v>
      </c>
      <c r="L66" s="39" t="s">
        <v>51</v>
      </c>
      <c r="M66" s="40" t="s">
        <v>35</v>
      </c>
      <c r="N66" s="40"/>
      <c r="O66" s="125"/>
      <c r="P66" s="125"/>
      <c r="Q66" s="125"/>
      <c r="R66" s="125"/>
      <c r="S66" s="125"/>
      <c r="T66" s="137"/>
      <c r="U66" s="119"/>
      <c r="V66" s="116"/>
      <c r="W66" s="116"/>
      <c r="X66" s="116"/>
      <c r="Y66" s="116"/>
      <c r="Z66" s="116"/>
      <c r="AA66" s="47"/>
      <c r="AB66" s="47"/>
      <c r="AC66" s="125"/>
      <c r="AD66" s="125"/>
      <c r="AE66" s="125"/>
      <c r="AF66" s="149" t="s">
        <v>36</v>
      </c>
      <c r="AG66" s="119"/>
      <c r="AH66" s="119"/>
      <c r="AI66" s="116"/>
      <c r="AJ66" s="119"/>
      <c r="AK66" s="119"/>
      <c r="AL66" s="116"/>
    </row>
    <row r="67" spans="1:38" ht="15" customHeight="1" x14ac:dyDescent="0.2">
      <c r="A67" s="125"/>
      <c r="B67" s="167"/>
      <c r="C67" s="167"/>
      <c r="D67" s="170"/>
      <c r="E67" s="158"/>
      <c r="F67" s="158"/>
      <c r="G67" s="149"/>
      <c r="H67" s="167" t="s">
        <v>33</v>
      </c>
      <c r="I67" s="167"/>
      <c r="J67" s="149"/>
      <c r="K67" s="38">
        <v>16</v>
      </c>
      <c r="L67" s="39" t="s">
        <v>52</v>
      </c>
      <c r="M67" s="40" t="s">
        <v>35</v>
      </c>
      <c r="N67" s="40"/>
      <c r="O67" s="125"/>
      <c r="P67" s="125"/>
      <c r="Q67" s="125"/>
      <c r="R67" s="125"/>
      <c r="S67" s="125"/>
      <c r="T67" s="137"/>
      <c r="U67" s="119"/>
      <c r="V67" s="116"/>
      <c r="W67" s="116"/>
      <c r="X67" s="116"/>
      <c r="Y67" s="116"/>
      <c r="Z67" s="116"/>
      <c r="AA67" s="47"/>
      <c r="AB67" s="47"/>
      <c r="AC67" s="125"/>
      <c r="AD67" s="125"/>
      <c r="AE67" s="125"/>
      <c r="AF67" s="149" t="s">
        <v>36</v>
      </c>
      <c r="AG67" s="119"/>
      <c r="AH67" s="119"/>
      <c r="AI67" s="116"/>
      <c r="AJ67" s="119"/>
      <c r="AK67" s="119"/>
      <c r="AL67" s="116"/>
    </row>
    <row r="68" spans="1:38" ht="15" customHeight="1" x14ac:dyDescent="0.2">
      <c r="A68" s="125"/>
      <c r="B68" s="167"/>
      <c r="C68" s="167"/>
      <c r="D68" s="170"/>
      <c r="E68" s="158"/>
      <c r="F68" s="158"/>
      <c r="G68" s="149"/>
      <c r="H68" s="167" t="s">
        <v>33</v>
      </c>
      <c r="I68" s="167"/>
      <c r="J68" s="149"/>
      <c r="K68" s="38">
        <v>17</v>
      </c>
      <c r="L68" s="39" t="s">
        <v>53</v>
      </c>
      <c r="M68" s="40" t="s">
        <v>35</v>
      </c>
      <c r="N68" s="40"/>
      <c r="O68" s="125"/>
      <c r="P68" s="125"/>
      <c r="Q68" s="125"/>
      <c r="R68" s="125"/>
      <c r="S68" s="125"/>
      <c r="T68" s="137"/>
      <c r="U68" s="119"/>
      <c r="V68" s="116"/>
      <c r="W68" s="116"/>
      <c r="X68" s="116"/>
      <c r="Y68" s="116"/>
      <c r="Z68" s="116"/>
      <c r="AA68" s="47"/>
      <c r="AB68" s="47"/>
      <c r="AC68" s="125"/>
      <c r="AD68" s="125"/>
      <c r="AE68" s="125"/>
      <c r="AF68" s="149" t="s">
        <v>36</v>
      </c>
      <c r="AG68" s="119"/>
      <c r="AH68" s="119"/>
      <c r="AI68" s="116"/>
      <c r="AJ68" s="119"/>
      <c r="AK68" s="119"/>
      <c r="AL68" s="116"/>
    </row>
    <row r="69" spans="1:38" ht="15" customHeight="1" x14ac:dyDescent="0.2">
      <c r="A69" s="125"/>
      <c r="B69" s="167"/>
      <c r="C69" s="167"/>
      <c r="D69" s="170"/>
      <c r="E69" s="158"/>
      <c r="F69" s="158"/>
      <c r="G69" s="149"/>
      <c r="H69" s="167" t="s">
        <v>33</v>
      </c>
      <c r="I69" s="167"/>
      <c r="J69" s="149"/>
      <c r="K69" s="38">
        <v>18</v>
      </c>
      <c r="L69" s="39" t="s">
        <v>54</v>
      </c>
      <c r="M69" s="40"/>
      <c r="N69" s="40" t="s">
        <v>35</v>
      </c>
      <c r="O69" s="125"/>
      <c r="P69" s="125"/>
      <c r="Q69" s="125"/>
      <c r="R69" s="125"/>
      <c r="S69" s="125"/>
      <c r="T69" s="137"/>
      <c r="U69" s="119"/>
      <c r="V69" s="116"/>
      <c r="W69" s="116"/>
      <c r="X69" s="116"/>
      <c r="Y69" s="116"/>
      <c r="Z69" s="116"/>
      <c r="AA69" s="47"/>
      <c r="AB69" s="47"/>
      <c r="AC69" s="125"/>
      <c r="AD69" s="125"/>
      <c r="AE69" s="125"/>
      <c r="AF69" s="149" t="s">
        <v>36</v>
      </c>
      <c r="AG69" s="119"/>
      <c r="AH69" s="119"/>
      <c r="AI69" s="116"/>
      <c r="AJ69" s="119"/>
      <c r="AK69" s="119"/>
      <c r="AL69" s="116"/>
    </row>
    <row r="70" spans="1:38" ht="15" customHeight="1" x14ac:dyDescent="0.2">
      <c r="A70" s="125"/>
      <c r="B70" s="167"/>
      <c r="C70" s="167"/>
      <c r="D70" s="170"/>
      <c r="E70" s="158"/>
      <c r="F70" s="158"/>
      <c r="G70" s="149"/>
      <c r="H70" s="167" t="s">
        <v>33</v>
      </c>
      <c r="I70" s="167"/>
      <c r="J70" s="149"/>
      <c r="K70" s="38">
        <v>19</v>
      </c>
      <c r="L70" s="39" t="s">
        <v>55</v>
      </c>
      <c r="M70" s="40"/>
      <c r="N70" s="40" t="s">
        <v>35</v>
      </c>
      <c r="O70" s="125"/>
      <c r="P70" s="125"/>
      <c r="Q70" s="125"/>
      <c r="R70" s="125"/>
      <c r="S70" s="125"/>
      <c r="T70" s="137"/>
      <c r="U70" s="119"/>
      <c r="V70" s="116"/>
      <c r="W70" s="116"/>
      <c r="X70" s="116"/>
      <c r="Y70" s="116"/>
      <c r="Z70" s="116"/>
      <c r="AA70" s="47"/>
      <c r="AB70" s="47"/>
      <c r="AC70" s="125"/>
      <c r="AD70" s="125"/>
      <c r="AE70" s="125"/>
      <c r="AF70" s="149" t="s">
        <v>36</v>
      </c>
      <c r="AG70" s="119"/>
      <c r="AH70" s="119"/>
      <c r="AI70" s="116"/>
      <c r="AJ70" s="119"/>
      <c r="AK70" s="119"/>
      <c r="AL70" s="116"/>
    </row>
    <row r="71" spans="1:38" x14ac:dyDescent="0.2">
      <c r="A71" s="126"/>
      <c r="B71" s="168"/>
      <c r="C71" s="168"/>
      <c r="D71" s="171"/>
      <c r="E71" s="159"/>
      <c r="F71" s="159"/>
      <c r="G71" s="150"/>
      <c r="H71" s="168" t="s">
        <v>33</v>
      </c>
      <c r="I71" s="168"/>
      <c r="J71" s="150"/>
      <c r="K71" s="38"/>
      <c r="L71" s="43" t="s">
        <v>56</v>
      </c>
      <c r="M71" s="38">
        <f>COUNTA(M52:M70)</f>
        <v>14</v>
      </c>
      <c r="N71" s="38">
        <f>COUNTA(N52:N70)</f>
        <v>5</v>
      </c>
      <c r="O71" s="126"/>
      <c r="P71" s="126"/>
      <c r="Q71" s="126"/>
      <c r="R71" s="126"/>
      <c r="S71" s="126"/>
      <c r="T71" s="138"/>
      <c r="U71" s="120"/>
      <c r="V71" s="117"/>
      <c r="W71" s="117"/>
      <c r="X71" s="117"/>
      <c r="Y71" s="117"/>
      <c r="Z71" s="117"/>
      <c r="AA71" s="48"/>
      <c r="AB71" s="48"/>
      <c r="AC71" s="126"/>
      <c r="AD71" s="126"/>
      <c r="AE71" s="126"/>
      <c r="AF71" s="150" t="s">
        <v>36</v>
      </c>
      <c r="AG71" s="120"/>
      <c r="AH71" s="120"/>
      <c r="AI71" s="117"/>
      <c r="AJ71" s="120"/>
      <c r="AK71" s="120"/>
      <c r="AL71" s="117"/>
    </row>
    <row r="72" spans="1:38" ht="15.75" customHeight="1" x14ac:dyDescent="0.2">
      <c r="A72" s="124" t="s">
        <v>218</v>
      </c>
      <c r="B72" s="166" t="s">
        <v>57</v>
      </c>
      <c r="C72" s="157" t="s">
        <v>244</v>
      </c>
      <c r="D72" s="157" t="s">
        <v>198</v>
      </c>
      <c r="E72" s="157" t="s">
        <v>204</v>
      </c>
      <c r="F72" s="157" t="s">
        <v>190</v>
      </c>
      <c r="G72" s="148">
        <v>2</v>
      </c>
      <c r="H72" s="166" t="s">
        <v>33</v>
      </c>
      <c r="I72" s="166" t="s">
        <v>133</v>
      </c>
      <c r="J72" s="148" t="s">
        <v>121</v>
      </c>
      <c r="K72" s="38">
        <v>1</v>
      </c>
      <c r="L72" s="39" t="s">
        <v>34</v>
      </c>
      <c r="M72" s="40"/>
      <c r="N72" s="40" t="s">
        <v>35</v>
      </c>
      <c r="O72" s="124" t="str">
        <f t="shared" ref="O72" si="3">IF((G72=5),"CASI SEGURO",IF(AND(G72=4),"PROBABLE",IF(AND(G72=3),"POSIBLE",IF(AND(G72=2),"IMPROBABLE","RARA VEZ"))))</f>
        <v>IMPROBABLE</v>
      </c>
      <c r="P72" s="124">
        <f>G72</f>
        <v>2</v>
      </c>
      <c r="Q72" s="124" t="str">
        <f>IF((M91&gt;=12),"CATASTROFICO",IF(AND(M91&gt;=6,M91&lt;12),"MAYOR","MODERADO"))</f>
        <v>MAYOR</v>
      </c>
      <c r="R72" s="124">
        <f>M91</f>
        <v>11</v>
      </c>
      <c r="S72" s="124" t="str">
        <f>IF(AND(Q72="CATASTROFICO",O72="CASI SEGURO"),"EXTREMO",IF(AND(Q72="CATASTROFICO",O72="PROBABLE"),"EXTREMO",IF(AND(Q72="CATASTROFICO",O72="IMPROBABLE"),"EXTREMO",IF(AND(Q72="CATASTROFICO",O72="POSIBLE"),"EXTREMO",IF(AND(Q72="CATASTROFICO",O72="RARA VEZ"),"EXTREMO",IF(AND(Q72="MAYOR",O72="CASI SEGURO"),"EXTREMO",IF(AND(Q72="MAYOR",O72="PROBABLE"),"EXTREMO",IF(AND(Q72="MAYOR",O72="POSIBLE"),"EXTREMO",IF(AND(Q72="MAYOR",O72="IMPROBABLE"),"ALTO",IF(AND(Q72="MAYOR",O72="RARA VEZ"),"ALTO",IF(AND(Q72="MODERADO",O72="CASI SEGURO"),"EXTREMO",IF(AND(Q72="MODERADO",O72="PROBABLE"),"ALTO",IF(AND(Q72="MODERADO",O72="POSIBLE"),"ALTO",IF(AND(Q72="MODERADO",O72="IMPROBABLE"),"MODERADO",IF(AND(Q72="MODERADO",O72="RARA VEZ"),"MODERADO")))))))))))))))</f>
        <v>ALTO</v>
      </c>
      <c r="T72" s="136">
        <v>11</v>
      </c>
      <c r="U72" s="118" t="s">
        <v>148</v>
      </c>
      <c r="V72" s="115"/>
      <c r="W72" s="115"/>
      <c r="X72" s="115"/>
      <c r="Y72" s="115"/>
      <c r="Z72" s="115"/>
      <c r="AA72" s="46"/>
      <c r="AB72" s="46"/>
      <c r="AC72" s="124"/>
      <c r="AD72" s="124"/>
      <c r="AE72" s="124"/>
      <c r="AF72" s="148" t="s">
        <v>36</v>
      </c>
      <c r="AG72" s="118"/>
      <c r="AH72" s="118"/>
      <c r="AI72" s="115" t="s">
        <v>237</v>
      </c>
      <c r="AJ72" s="118"/>
      <c r="AK72" s="118"/>
      <c r="AL72" s="115" t="s">
        <v>37</v>
      </c>
    </row>
    <row r="73" spans="1:38" ht="15.75" customHeight="1" x14ac:dyDescent="0.2">
      <c r="A73" s="125"/>
      <c r="B73" s="167"/>
      <c r="C73" s="158"/>
      <c r="D73" s="158"/>
      <c r="E73" s="158"/>
      <c r="F73" s="158"/>
      <c r="G73" s="149"/>
      <c r="H73" s="167"/>
      <c r="I73" s="167"/>
      <c r="J73" s="149"/>
      <c r="K73" s="38">
        <v>2</v>
      </c>
      <c r="L73" s="39" t="s">
        <v>38</v>
      </c>
      <c r="M73" s="40" t="s">
        <v>35</v>
      </c>
      <c r="N73" s="40"/>
      <c r="O73" s="125"/>
      <c r="P73" s="125"/>
      <c r="Q73" s="125"/>
      <c r="R73" s="125"/>
      <c r="S73" s="125"/>
      <c r="T73" s="137"/>
      <c r="U73" s="119"/>
      <c r="V73" s="116"/>
      <c r="W73" s="116"/>
      <c r="X73" s="116"/>
      <c r="Y73" s="116"/>
      <c r="Z73" s="116"/>
      <c r="AA73" s="47"/>
      <c r="AB73" s="47"/>
      <c r="AC73" s="125"/>
      <c r="AD73" s="125"/>
      <c r="AE73" s="125"/>
      <c r="AF73" s="149" t="s">
        <v>36</v>
      </c>
      <c r="AG73" s="119"/>
      <c r="AH73" s="119"/>
      <c r="AI73" s="116"/>
      <c r="AJ73" s="119"/>
      <c r="AK73" s="119"/>
      <c r="AL73" s="116"/>
    </row>
    <row r="74" spans="1:38" ht="15.75" customHeight="1" x14ac:dyDescent="0.2">
      <c r="A74" s="125"/>
      <c r="B74" s="167"/>
      <c r="C74" s="158"/>
      <c r="D74" s="158"/>
      <c r="E74" s="158"/>
      <c r="F74" s="158"/>
      <c r="G74" s="149"/>
      <c r="H74" s="167"/>
      <c r="I74" s="167"/>
      <c r="J74" s="149"/>
      <c r="K74" s="38">
        <v>3</v>
      </c>
      <c r="L74" s="39" t="s">
        <v>39</v>
      </c>
      <c r="M74" s="40" t="s">
        <v>35</v>
      </c>
      <c r="N74" s="40"/>
      <c r="O74" s="125"/>
      <c r="P74" s="125"/>
      <c r="Q74" s="125"/>
      <c r="R74" s="125"/>
      <c r="S74" s="125"/>
      <c r="T74" s="137"/>
      <c r="U74" s="119"/>
      <c r="V74" s="116"/>
      <c r="W74" s="116"/>
      <c r="X74" s="116"/>
      <c r="Y74" s="116"/>
      <c r="Z74" s="116"/>
      <c r="AA74" s="47"/>
      <c r="AB74" s="47"/>
      <c r="AC74" s="125"/>
      <c r="AD74" s="125"/>
      <c r="AE74" s="125"/>
      <c r="AF74" s="149" t="s">
        <v>36</v>
      </c>
      <c r="AG74" s="119"/>
      <c r="AH74" s="119"/>
      <c r="AI74" s="116"/>
      <c r="AJ74" s="119"/>
      <c r="AK74" s="119"/>
      <c r="AL74" s="116"/>
    </row>
    <row r="75" spans="1:38" ht="15.75" customHeight="1" x14ac:dyDescent="0.2">
      <c r="A75" s="125"/>
      <c r="B75" s="167"/>
      <c r="C75" s="158"/>
      <c r="D75" s="158"/>
      <c r="E75" s="158"/>
      <c r="F75" s="158"/>
      <c r="G75" s="149"/>
      <c r="H75" s="167"/>
      <c r="I75" s="167"/>
      <c r="J75" s="149"/>
      <c r="K75" s="38">
        <v>4</v>
      </c>
      <c r="L75" s="39" t="s">
        <v>40</v>
      </c>
      <c r="M75" s="40"/>
      <c r="N75" s="40" t="s">
        <v>35</v>
      </c>
      <c r="O75" s="125"/>
      <c r="P75" s="125"/>
      <c r="Q75" s="125"/>
      <c r="R75" s="125"/>
      <c r="S75" s="125"/>
      <c r="T75" s="137"/>
      <c r="U75" s="119"/>
      <c r="V75" s="116"/>
      <c r="W75" s="116"/>
      <c r="X75" s="116"/>
      <c r="Y75" s="116"/>
      <c r="Z75" s="116"/>
      <c r="AA75" s="47"/>
      <c r="AB75" s="47"/>
      <c r="AC75" s="125"/>
      <c r="AD75" s="125"/>
      <c r="AE75" s="125"/>
      <c r="AF75" s="149" t="s">
        <v>36</v>
      </c>
      <c r="AG75" s="119"/>
      <c r="AH75" s="119"/>
      <c r="AI75" s="116"/>
      <c r="AJ75" s="119"/>
      <c r="AK75" s="119"/>
      <c r="AL75" s="116"/>
    </row>
    <row r="76" spans="1:38" ht="15" customHeight="1" x14ac:dyDescent="0.2">
      <c r="A76" s="125"/>
      <c r="B76" s="167"/>
      <c r="C76" s="158"/>
      <c r="D76" s="158"/>
      <c r="E76" s="158"/>
      <c r="F76" s="158"/>
      <c r="G76" s="149"/>
      <c r="H76" s="167"/>
      <c r="I76" s="167"/>
      <c r="J76" s="149"/>
      <c r="K76" s="38">
        <v>5</v>
      </c>
      <c r="L76" s="39" t="s">
        <v>41</v>
      </c>
      <c r="M76" s="40" t="s">
        <v>35</v>
      </c>
      <c r="N76" s="40"/>
      <c r="O76" s="125"/>
      <c r="P76" s="125"/>
      <c r="Q76" s="125"/>
      <c r="R76" s="125"/>
      <c r="S76" s="125"/>
      <c r="T76" s="137"/>
      <c r="U76" s="119"/>
      <c r="V76" s="116"/>
      <c r="W76" s="116"/>
      <c r="X76" s="116"/>
      <c r="Y76" s="116"/>
      <c r="Z76" s="116"/>
      <c r="AA76" s="47"/>
      <c r="AB76" s="47"/>
      <c r="AC76" s="125"/>
      <c r="AD76" s="125"/>
      <c r="AE76" s="125"/>
      <c r="AF76" s="149" t="s">
        <v>36</v>
      </c>
      <c r="AG76" s="119"/>
      <c r="AH76" s="119"/>
      <c r="AI76" s="116" t="s">
        <v>117</v>
      </c>
      <c r="AJ76" s="119"/>
      <c r="AK76" s="119"/>
      <c r="AL76" s="116" t="s">
        <v>37</v>
      </c>
    </row>
    <row r="77" spans="1:38" ht="15" customHeight="1" x14ac:dyDescent="0.2">
      <c r="A77" s="125"/>
      <c r="B77" s="167"/>
      <c r="C77" s="158"/>
      <c r="D77" s="158"/>
      <c r="E77" s="158"/>
      <c r="F77" s="158"/>
      <c r="G77" s="149"/>
      <c r="H77" s="167"/>
      <c r="I77" s="167"/>
      <c r="J77" s="149"/>
      <c r="K77" s="38">
        <v>6</v>
      </c>
      <c r="L77" s="39" t="s">
        <v>42</v>
      </c>
      <c r="M77" s="40" t="s">
        <v>35</v>
      </c>
      <c r="N77" s="40"/>
      <c r="O77" s="125"/>
      <c r="P77" s="125"/>
      <c r="Q77" s="125"/>
      <c r="R77" s="125"/>
      <c r="S77" s="125"/>
      <c r="T77" s="137"/>
      <c r="U77" s="119"/>
      <c r="V77" s="116"/>
      <c r="W77" s="116"/>
      <c r="X77" s="116"/>
      <c r="Y77" s="116"/>
      <c r="Z77" s="116"/>
      <c r="AA77" s="47"/>
      <c r="AB77" s="47"/>
      <c r="AC77" s="125"/>
      <c r="AD77" s="125"/>
      <c r="AE77" s="125"/>
      <c r="AF77" s="149" t="s">
        <v>36</v>
      </c>
      <c r="AG77" s="119"/>
      <c r="AH77" s="119"/>
      <c r="AI77" s="116"/>
      <c r="AJ77" s="119"/>
      <c r="AK77" s="119"/>
      <c r="AL77" s="116"/>
    </row>
    <row r="78" spans="1:38" ht="15" customHeight="1" x14ac:dyDescent="0.2">
      <c r="A78" s="125"/>
      <c r="B78" s="167"/>
      <c r="C78" s="158"/>
      <c r="D78" s="158"/>
      <c r="E78" s="158"/>
      <c r="F78" s="158"/>
      <c r="G78" s="149"/>
      <c r="H78" s="167"/>
      <c r="I78" s="167"/>
      <c r="J78" s="149"/>
      <c r="K78" s="38">
        <v>7</v>
      </c>
      <c r="L78" s="39" t="s">
        <v>43</v>
      </c>
      <c r="M78" s="40" t="s">
        <v>35</v>
      </c>
      <c r="N78" s="40"/>
      <c r="O78" s="125"/>
      <c r="P78" s="125"/>
      <c r="Q78" s="125"/>
      <c r="R78" s="125"/>
      <c r="S78" s="125"/>
      <c r="T78" s="138"/>
      <c r="U78" s="120"/>
      <c r="V78" s="117"/>
      <c r="W78" s="117"/>
      <c r="X78" s="117"/>
      <c r="Y78" s="117"/>
      <c r="Z78" s="117"/>
      <c r="AA78" s="47"/>
      <c r="AB78" s="47"/>
      <c r="AC78" s="125"/>
      <c r="AD78" s="125"/>
      <c r="AE78" s="125"/>
      <c r="AF78" s="149" t="s">
        <v>36</v>
      </c>
      <c r="AG78" s="120"/>
      <c r="AH78" s="120"/>
      <c r="AI78" s="117"/>
      <c r="AJ78" s="120"/>
      <c r="AK78" s="120"/>
      <c r="AL78" s="117"/>
    </row>
    <row r="79" spans="1:38" ht="37.9" customHeight="1" x14ac:dyDescent="0.2">
      <c r="A79" s="125"/>
      <c r="B79" s="167"/>
      <c r="C79" s="158"/>
      <c r="D79" s="158"/>
      <c r="E79" s="158"/>
      <c r="F79" s="158"/>
      <c r="G79" s="149"/>
      <c r="H79" s="167"/>
      <c r="I79" s="167"/>
      <c r="J79" s="149"/>
      <c r="K79" s="41">
        <v>8</v>
      </c>
      <c r="L79" s="42" t="s">
        <v>44</v>
      </c>
      <c r="M79" s="40"/>
      <c r="N79" s="40" t="s">
        <v>35</v>
      </c>
      <c r="O79" s="125"/>
      <c r="P79" s="125"/>
      <c r="Q79" s="125"/>
      <c r="R79" s="125"/>
      <c r="S79" s="125"/>
      <c r="T79" s="136">
        <v>12</v>
      </c>
      <c r="U79" s="118" t="s">
        <v>149</v>
      </c>
      <c r="V79" s="115"/>
      <c r="W79" s="115"/>
      <c r="X79" s="115"/>
      <c r="Y79" s="115"/>
      <c r="Z79" s="115"/>
      <c r="AA79" s="47"/>
      <c r="AB79" s="47"/>
      <c r="AC79" s="125"/>
      <c r="AD79" s="125"/>
      <c r="AE79" s="125"/>
      <c r="AF79" s="149" t="s">
        <v>36</v>
      </c>
      <c r="AG79" s="118"/>
      <c r="AH79" s="118"/>
      <c r="AI79" s="115" t="s">
        <v>237</v>
      </c>
      <c r="AJ79" s="118"/>
      <c r="AK79" s="118"/>
      <c r="AL79" s="115" t="s">
        <v>37</v>
      </c>
    </row>
    <row r="80" spans="1:38" ht="15" customHeight="1" x14ac:dyDescent="0.2">
      <c r="A80" s="125"/>
      <c r="B80" s="167"/>
      <c r="C80" s="158"/>
      <c r="D80" s="158"/>
      <c r="E80" s="158"/>
      <c r="F80" s="158"/>
      <c r="G80" s="149"/>
      <c r="H80" s="167"/>
      <c r="I80" s="167"/>
      <c r="J80" s="149"/>
      <c r="K80" s="38">
        <v>9</v>
      </c>
      <c r="L80" s="39" t="s">
        <v>45</v>
      </c>
      <c r="M80" s="40"/>
      <c r="N80" s="40" t="s">
        <v>35</v>
      </c>
      <c r="O80" s="125"/>
      <c r="P80" s="125"/>
      <c r="Q80" s="125"/>
      <c r="R80" s="125"/>
      <c r="S80" s="125"/>
      <c r="T80" s="137"/>
      <c r="U80" s="119"/>
      <c r="V80" s="116"/>
      <c r="W80" s="116"/>
      <c r="X80" s="116"/>
      <c r="Y80" s="116"/>
      <c r="Z80" s="116"/>
      <c r="AA80" s="47"/>
      <c r="AB80" s="47"/>
      <c r="AC80" s="125"/>
      <c r="AD80" s="125"/>
      <c r="AE80" s="125"/>
      <c r="AF80" s="149" t="s">
        <v>36</v>
      </c>
      <c r="AG80" s="119"/>
      <c r="AH80" s="119"/>
      <c r="AI80" s="116"/>
      <c r="AJ80" s="119"/>
      <c r="AK80" s="119"/>
      <c r="AL80" s="116"/>
    </row>
    <row r="81" spans="1:38" ht="15" customHeight="1" x14ac:dyDescent="0.2">
      <c r="A81" s="125"/>
      <c r="B81" s="167"/>
      <c r="C81" s="158"/>
      <c r="D81" s="158"/>
      <c r="E81" s="158"/>
      <c r="F81" s="158"/>
      <c r="G81" s="149"/>
      <c r="H81" s="167"/>
      <c r="I81" s="167"/>
      <c r="J81" s="149"/>
      <c r="K81" s="38">
        <v>10</v>
      </c>
      <c r="L81" s="39" t="s">
        <v>46</v>
      </c>
      <c r="M81" s="40" t="s">
        <v>35</v>
      </c>
      <c r="N81" s="40"/>
      <c r="O81" s="125"/>
      <c r="P81" s="125"/>
      <c r="Q81" s="125"/>
      <c r="R81" s="125"/>
      <c r="S81" s="125"/>
      <c r="T81" s="137"/>
      <c r="U81" s="119"/>
      <c r="V81" s="116"/>
      <c r="W81" s="116"/>
      <c r="X81" s="116"/>
      <c r="Y81" s="116"/>
      <c r="Z81" s="116"/>
      <c r="AA81" s="47"/>
      <c r="AB81" s="47"/>
      <c r="AC81" s="125"/>
      <c r="AD81" s="125"/>
      <c r="AE81" s="125"/>
      <c r="AF81" s="149" t="s">
        <v>36</v>
      </c>
      <c r="AG81" s="119"/>
      <c r="AH81" s="119"/>
      <c r="AI81" s="116" t="s">
        <v>117</v>
      </c>
      <c r="AJ81" s="119"/>
      <c r="AK81" s="119"/>
      <c r="AL81" s="116" t="s">
        <v>37</v>
      </c>
    </row>
    <row r="82" spans="1:38" ht="15" customHeight="1" x14ac:dyDescent="0.2">
      <c r="A82" s="125"/>
      <c r="B82" s="167"/>
      <c r="C82" s="158"/>
      <c r="D82" s="158"/>
      <c r="E82" s="158"/>
      <c r="F82" s="158"/>
      <c r="G82" s="149"/>
      <c r="H82" s="167"/>
      <c r="I82" s="167"/>
      <c r="J82" s="149"/>
      <c r="K82" s="38">
        <v>11</v>
      </c>
      <c r="L82" s="39" t="s">
        <v>47</v>
      </c>
      <c r="M82" s="40" t="s">
        <v>35</v>
      </c>
      <c r="N82" s="40"/>
      <c r="O82" s="125"/>
      <c r="P82" s="125"/>
      <c r="Q82" s="125"/>
      <c r="R82" s="125"/>
      <c r="S82" s="125"/>
      <c r="T82" s="137"/>
      <c r="U82" s="119"/>
      <c r="V82" s="116"/>
      <c r="W82" s="116"/>
      <c r="X82" s="116"/>
      <c r="Y82" s="116"/>
      <c r="Z82" s="116"/>
      <c r="AA82" s="47"/>
      <c r="AB82" s="47"/>
      <c r="AC82" s="125"/>
      <c r="AD82" s="125"/>
      <c r="AE82" s="125"/>
      <c r="AF82" s="149" t="s">
        <v>36</v>
      </c>
      <c r="AG82" s="119"/>
      <c r="AH82" s="119"/>
      <c r="AI82" s="116"/>
      <c r="AJ82" s="119"/>
      <c r="AK82" s="119"/>
      <c r="AL82" s="116"/>
    </row>
    <row r="83" spans="1:38" ht="15" customHeight="1" x14ac:dyDescent="0.2">
      <c r="A83" s="125"/>
      <c r="B83" s="167"/>
      <c r="C83" s="158"/>
      <c r="D83" s="158"/>
      <c r="E83" s="158"/>
      <c r="F83" s="158"/>
      <c r="G83" s="149"/>
      <c r="H83" s="167"/>
      <c r="I83" s="167"/>
      <c r="J83" s="149"/>
      <c r="K83" s="38">
        <v>12</v>
      </c>
      <c r="L83" s="39" t="s">
        <v>48</v>
      </c>
      <c r="M83" s="40" t="s">
        <v>35</v>
      </c>
      <c r="N83" s="40"/>
      <c r="O83" s="125"/>
      <c r="P83" s="125"/>
      <c r="Q83" s="125"/>
      <c r="R83" s="125"/>
      <c r="S83" s="125"/>
      <c r="T83" s="137"/>
      <c r="U83" s="119"/>
      <c r="V83" s="116"/>
      <c r="W83" s="116"/>
      <c r="X83" s="116"/>
      <c r="Y83" s="116"/>
      <c r="Z83" s="116"/>
      <c r="AA83" s="47"/>
      <c r="AB83" s="47"/>
      <c r="AC83" s="125"/>
      <c r="AD83" s="125"/>
      <c r="AE83" s="125"/>
      <c r="AF83" s="149" t="s">
        <v>36</v>
      </c>
      <c r="AG83" s="119"/>
      <c r="AH83" s="119"/>
      <c r="AI83" s="116"/>
      <c r="AJ83" s="119"/>
      <c r="AK83" s="119"/>
      <c r="AL83" s="116"/>
    </row>
    <row r="84" spans="1:38" ht="15" customHeight="1" x14ac:dyDescent="0.2">
      <c r="A84" s="125"/>
      <c r="B84" s="167"/>
      <c r="C84" s="158"/>
      <c r="D84" s="158"/>
      <c r="E84" s="158"/>
      <c r="F84" s="158"/>
      <c r="G84" s="149"/>
      <c r="H84" s="167"/>
      <c r="I84" s="167"/>
      <c r="J84" s="149"/>
      <c r="K84" s="38">
        <v>13</v>
      </c>
      <c r="L84" s="39" t="s">
        <v>49</v>
      </c>
      <c r="M84" s="40" t="s">
        <v>35</v>
      </c>
      <c r="N84" s="40"/>
      <c r="O84" s="125"/>
      <c r="P84" s="125"/>
      <c r="Q84" s="125"/>
      <c r="R84" s="125"/>
      <c r="S84" s="125"/>
      <c r="T84" s="137"/>
      <c r="U84" s="119"/>
      <c r="V84" s="116"/>
      <c r="W84" s="116"/>
      <c r="X84" s="116"/>
      <c r="Y84" s="116"/>
      <c r="Z84" s="116"/>
      <c r="AA84" s="47"/>
      <c r="AB84" s="47"/>
      <c r="AC84" s="125"/>
      <c r="AD84" s="125"/>
      <c r="AE84" s="125"/>
      <c r="AF84" s="149" t="s">
        <v>36</v>
      </c>
      <c r="AG84" s="119"/>
      <c r="AH84" s="119"/>
      <c r="AI84" s="116"/>
      <c r="AJ84" s="119"/>
      <c r="AK84" s="119"/>
      <c r="AL84" s="116"/>
    </row>
    <row r="85" spans="1:38" ht="15" customHeight="1" x14ac:dyDescent="0.2">
      <c r="A85" s="125"/>
      <c r="B85" s="167"/>
      <c r="C85" s="158"/>
      <c r="D85" s="158"/>
      <c r="E85" s="158"/>
      <c r="F85" s="158"/>
      <c r="G85" s="149"/>
      <c r="H85" s="167"/>
      <c r="I85" s="167"/>
      <c r="J85" s="149"/>
      <c r="K85" s="38">
        <v>14</v>
      </c>
      <c r="L85" s="39" t="s">
        <v>50</v>
      </c>
      <c r="M85" s="40" t="s">
        <v>35</v>
      </c>
      <c r="N85" s="40"/>
      <c r="O85" s="125"/>
      <c r="P85" s="125"/>
      <c r="Q85" s="125"/>
      <c r="R85" s="125"/>
      <c r="S85" s="125"/>
      <c r="T85" s="137"/>
      <c r="U85" s="119"/>
      <c r="V85" s="116"/>
      <c r="W85" s="116"/>
      <c r="X85" s="116"/>
      <c r="Y85" s="116"/>
      <c r="Z85" s="116"/>
      <c r="AA85" s="47"/>
      <c r="AB85" s="47"/>
      <c r="AC85" s="125"/>
      <c r="AD85" s="125"/>
      <c r="AE85" s="125"/>
      <c r="AF85" s="149" t="s">
        <v>36</v>
      </c>
      <c r="AG85" s="119"/>
      <c r="AH85" s="119"/>
      <c r="AI85" s="116"/>
      <c r="AJ85" s="119"/>
      <c r="AK85" s="119"/>
      <c r="AL85" s="116"/>
    </row>
    <row r="86" spans="1:38" ht="15" customHeight="1" x14ac:dyDescent="0.2">
      <c r="A86" s="125"/>
      <c r="B86" s="167"/>
      <c r="C86" s="158"/>
      <c r="D86" s="158"/>
      <c r="E86" s="158"/>
      <c r="F86" s="158"/>
      <c r="G86" s="149"/>
      <c r="H86" s="167"/>
      <c r="I86" s="167"/>
      <c r="J86" s="149"/>
      <c r="K86" s="38">
        <v>15</v>
      </c>
      <c r="L86" s="39" t="s">
        <v>51</v>
      </c>
      <c r="M86" s="40" t="s">
        <v>35</v>
      </c>
      <c r="N86" s="40"/>
      <c r="O86" s="125"/>
      <c r="P86" s="125"/>
      <c r="Q86" s="125"/>
      <c r="R86" s="125"/>
      <c r="S86" s="125"/>
      <c r="T86" s="137"/>
      <c r="U86" s="119"/>
      <c r="V86" s="116"/>
      <c r="W86" s="116"/>
      <c r="X86" s="116"/>
      <c r="Y86" s="116"/>
      <c r="Z86" s="116"/>
      <c r="AA86" s="47"/>
      <c r="AB86" s="47"/>
      <c r="AC86" s="125"/>
      <c r="AD86" s="125"/>
      <c r="AE86" s="125"/>
      <c r="AF86" s="149" t="s">
        <v>36</v>
      </c>
      <c r="AG86" s="119"/>
      <c r="AH86" s="119"/>
      <c r="AI86" s="116" t="s">
        <v>117</v>
      </c>
      <c r="AJ86" s="119"/>
      <c r="AK86" s="119"/>
      <c r="AL86" s="116" t="s">
        <v>37</v>
      </c>
    </row>
    <row r="87" spans="1:38" ht="15" customHeight="1" x14ac:dyDescent="0.2">
      <c r="A87" s="125"/>
      <c r="B87" s="167"/>
      <c r="C87" s="158"/>
      <c r="D87" s="158"/>
      <c r="E87" s="158"/>
      <c r="F87" s="158"/>
      <c r="G87" s="149"/>
      <c r="H87" s="167"/>
      <c r="I87" s="167"/>
      <c r="J87" s="149"/>
      <c r="K87" s="38">
        <v>16</v>
      </c>
      <c r="L87" s="39" t="s">
        <v>52</v>
      </c>
      <c r="M87" s="40"/>
      <c r="N87" s="40" t="s">
        <v>35</v>
      </c>
      <c r="O87" s="125"/>
      <c r="P87" s="125"/>
      <c r="Q87" s="125"/>
      <c r="R87" s="125"/>
      <c r="S87" s="125"/>
      <c r="T87" s="138"/>
      <c r="U87" s="120"/>
      <c r="V87" s="117"/>
      <c r="W87" s="117"/>
      <c r="X87" s="117"/>
      <c r="Y87" s="117"/>
      <c r="Z87" s="117"/>
      <c r="AA87" s="47"/>
      <c r="AB87" s="47"/>
      <c r="AC87" s="125"/>
      <c r="AD87" s="125"/>
      <c r="AE87" s="125"/>
      <c r="AF87" s="149" t="s">
        <v>36</v>
      </c>
      <c r="AG87" s="120"/>
      <c r="AH87" s="120"/>
      <c r="AI87" s="117"/>
      <c r="AJ87" s="120"/>
      <c r="AK87" s="120"/>
      <c r="AL87" s="117"/>
    </row>
    <row r="88" spans="1:38" ht="15" customHeight="1" x14ac:dyDescent="0.2">
      <c r="A88" s="125"/>
      <c r="B88" s="167"/>
      <c r="C88" s="158"/>
      <c r="D88" s="158"/>
      <c r="E88" s="158"/>
      <c r="F88" s="158"/>
      <c r="G88" s="149"/>
      <c r="H88" s="167"/>
      <c r="I88" s="167"/>
      <c r="J88" s="149"/>
      <c r="K88" s="38">
        <v>17</v>
      </c>
      <c r="L88" s="39" t="s">
        <v>53</v>
      </c>
      <c r="M88" s="40"/>
      <c r="N88" s="40" t="s">
        <v>35</v>
      </c>
      <c r="O88" s="125"/>
      <c r="P88" s="125"/>
      <c r="Q88" s="125"/>
      <c r="R88" s="125"/>
      <c r="S88" s="125"/>
      <c r="T88" s="136">
        <v>13</v>
      </c>
      <c r="U88" s="118" t="s">
        <v>150</v>
      </c>
      <c r="V88" s="115"/>
      <c r="W88" s="115"/>
      <c r="X88" s="115"/>
      <c r="Y88" s="115"/>
      <c r="Z88" s="115"/>
      <c r="AA88" s="47"/>
      <c r="AB88" s="47"/>
      <c r="AC88" s="125"/>
      <c r="AD88" s="125"/>
      <c r="AE88" s="125"/>
      <c r="AF88" s="149" t="s">
        <v>36</v>
      </c>
      <c r="AG88" s="118"/>
      <c r="AH88" s="118"/>
      <c r="AI88" s="115" t="s">
        <v>237</v>
      </c>
      <c r="AJ88" s="118"/>
      <c r="AK88" s="118"/>
      <c r="AL88" s="115" t="s">
        <v>37</v>
      </c>
    </row>
    <row r="89" spans="1:38" ht="15" customHeight="1" x14ac:dyDescent="0.2">
      <c r="A89" s="125"/>
      <c r="B89" s="167"/>
      <c r="C89" s="158"/>
      <c r="D89" s="158"/>
      <c r="E89" s="158"/>
      <c r="F89" s="158"/>
      <c r="G89" s="149"/>
      <c r="H89" s="167"/>
      <c r="I89" s="167"/>
      <c r="J89" s="149"/>
      <c r="K89" s="38">
        <v>18</v>
      </c>
      <c r="L89" s="39" t="s">
        <v>54</v>
      </c>
      <c r="M89" s="40"/>
      <c r="N89" s="40" t="s">
        <v>35</v>
      </c>
      <c r="O89" s="125"/>
      <c r="P89" s="125"/>
      <c r="Q89" s="125"/>
      <c r="R89" s="125"/>
      <c r="S89" s="125"/>
      <c r="T89" s="137"/>
      <c r="U89" s="119"/>
      <c r="V89" s="116"/>
      <c r="W89" s="116"/>
      <c r="X89" s="116"/>
      <c r="Y89" s="116"/>
      <c r="Z89" s="116"/>
      <c r="AA89" s="47"/>
      <c r="AB89" s="47"/>
      <c r="AC89" s="125"/>
      <c r="AD89" s="125"/>
      <c r="AE89" s="125"/>
      <c r="AF89" s="149" t="s">
        <v>36</v>
      </c>
      <c r="AG89" s="119"/>
      <c r="AH89" s="119"/>
      <c r="AI89" s="116"/>
      <c r="AJ89" s="119"/>
      <c r="AK89" s="119"/>
      <c r="AL89" s="116"/>
    </row>
    <row r="90" spans="1:38" ht="15" customHeight="1" x14ac:dyDescent="0.2">
      <c r="A90" s="125"/>
      <c r="B90" s="167"/>
      <c r="C90" s="158"/>
      <c r="D90" s="158"/>
      <c r="E90" s="158"/>
      <c r="F90" s="158"/>
      <c r="G90" s="149"/>
      <c r="H90" s="167"/>
      <c r="I90" s="167"/>
      <c r="J90" s="149"/>
      <c r="K90" s="38">
        <v>19</v>
      </c>
      <c r="L90" s="39" t="s">
        <v>55</v>
      </c>
      <c r="M90" s="40"/>
      <c r="N90" s="40" t="s">
        <v>35</v>
      </c>
      <c r="O90" s="125"/>
      <c r="P90" s="125"/>
      <c r="Q90" s="125"/>
      <c r="R90" s="125"/>
      <c r="S90" s="125"/>
      <c r="T90" s="137"/>
      <c r="U90" s="119"/>
      <c r="V90" s="116"/>
      <c r="W90" s="116"/>
      <c r="X90" s="116"/>
      <c r="Y90" s="116"/>
      <c r="Z90" s="116"/>
      <c r="AA90" s="47"/>
      <c r="AB90" s="47"/>
      <c r="AC90" s="125"/>
      <c r="AD90" s="125"/>
      <c r="AE90" s="125"/>
      <c r="AF90" s="149" t="s">
        <v>36</v>
      </c>
      <c r="AG90" s="119"/>
      <c r="AH90" s="119"/>
      <c r="AI90" s="116" t="s">
        <v>117</v>
      </c>
      <c r="AJ90" s="119"/>
      <c r="AK90" s="119"/>
      <c r="AL90" s="116"/>
    </row>
    <row r="91" spans="1:38" x14ac:dyDescent="0.2">
      <c r="A91" s="126"/>
      <c r="B91" s="168"/>
      <c r="C91" s="159"/>
      <c r="D91" s="159"/>
      <c r="E91" s="159"/>
      <c r="F91" s="159"/>
      <c r="G91" s="150"/>
      <c r="H91" s="168"/>
      <c r="I91" s="168"/>
      <c r="J91" s="150"/>
      <c r="K91" s="38"/>
      <c r="L91" s="43" t="s">
        <v>56</v>
      </c>
      <c r="M91" s="38">
        <f>COUNTA(M72:M90)</f>
        <v>11</v>
      </c>
      <c r="N91" s="38">
        <f>COUNTA(N72:N90)</f>
        <v>8</v>
      </c>
      <c r="O91" s="126"/>
      <c r="P91" s="126"/>
      <c r="Q91" s="126"/>
      <c r="R91" s="126"/>
      <c r="S91" s="126"/>
      <c r="T91" s="138"/>
      <c r="U91" s="120"/>
      <c r="V91" s="117"/>
      <c r="W91" s="117"/>
      <c r="X91" s="117"/>
      <c r="Y91" s="117"/>
      <c r="Z91" s="117"/>
      <c r="AA91" s="48"/>
      <c r="AB91" s="48"/>
      <c r="AC91" s="126"/>
      <c r="AD91" s="126"/>
      <c r="AE91" s="126"/>
      <c r="AF91" s="150" t="s">
        <v>36</v>
      </c>
      <c r="AG91" s="120"/>
      <c r="AH91" s="120"/>
      <c r="AI91" s="117"/>
      <c r="AJ91" s="120"/>
      <c r="AK91" s="120"/>
      <c r="AL91" s="117"/>
    </row>
    <row r="92" spans="1:38" ht="15.6" customHeight="1" x14ac:dyDescent="0.2">
      <c r="A92" s="172" t="s">
        <v>216</v>
      </c>
      <c r="B92" s="163" t="s">
        <v>57</v>
      </c>
      <c r="C92" s="175" t="s">
        <v>211</v>
      </c>
      <c r="D92" s="157" t="s">
        <v>198</v>
      </c>
      <c r="E92" s="157" t="s">
        <v>193</v>
      </c>
      <c r="F92" s="157" t="s">
        <v>212</v>
      </c>
      <c r="G92" s="160">
        <v>2</v>
      </c>
      <c r="H92" s="163" t="s">
        <v>33</v>
      </c>
      <c r="I92" s="163" t="s">
        <v>135</v>
      </c>
      <c r="J92" s="160" t="s">
        <v>123</v>
      </c>
      <c r="K92" s="38">
        <v>1</v>
      </c>
      <c r="L92" s="39" t="s">
        <v>34</v>
      </c>
      <c r="M92" s="40"/>
      <c r="N92" s="40" t="s">
        <v>35</v>
      </c>
      <c r="O92" s="124" t="str">
        <f t="shared" ref="O92" si="4">IF((G92=5),"CASI SEGURO",IF(AND(G92=4),"PROBABLE",IF(AND(G92=3),"POSIBLE",IF(AND(G92=2),"IMPROBABLE","RARA VEZ"))))</f>
        <v>IMPROBABLE</v>
      </c>
      <c r="P92" s="124">
        <f>G92</f>
        <v>2</v>
      </c>
      <c r="Q92" s="124" t="str">
        <f t="shared" ref="Q92" si="5">IF((M111&gt;=12),"CATASTROFICO",IF(AND(M111&gt;=6,M111&lt;12),"MAYOR","MODERADO"))</f>
        <v>MAYOR</v>
      </c>
      <c r="R92" s="124">
        <f>M111</f>
        <v>9</v>
      </c>
      <c r="S92" s="124" t="str">
        <f>IF(AND(Q92="CATASTROFICO",O92="CASI SEGURO"),"EXTREMO",IF(AND(Q92="CATASTROFICO",O92="PROBABLE"),"EXTREMO",IF(AND(Q92="CATASTROFICO",O92="IMPROBABLE"),"EXTREMO",IF(AND(Q92="CATASTROFICO",O92="POSIBLE"),"EXTREMO",IF(AND(Q92="CATASTROFICO",O92="RARA VEZ"),"EXTREMO",IF(AND(Q92="MAYOR",O92="CASI SEGURO"),"EXTREMO",IF(AND(Q92="MAYOR",O92="PROBABLE"),"EXTREMO",IF(AND(Q92="MAYOR",O92="POSIBLE"),"EXTREMO",IF(AND(Q92="MAYOR",O92="IMPROBABLE"),"ALTO",IF(AND(Q92="MAYOR",O92="RARA VEZ"),"ALTO",IF(AND(Q92="MODERADO",O92="CASI SEGURO"),"EXTREMO",IF(AND(Q92="MODERADO",O92="PROBABLE"),"ALTO",IF(AND(Q92="MODERADO",O92="POSIBLE"),"ALTO",IF(AND(Q92="MODERADO",O92="IMPROBABLE"),"MODERADO",IF(AND(Q92="MODERADO",O92="RARA VEZ"),"MODERADO")))))))))))))))</f>
        <v>ALTO</v>
      </c>
      <c r="T92" s="145">
        <v>14</v>
      </c>
      <c r="U92" s="139" t="s">
        <v>213</v>
      </c>
      <c r="V92" s="115"/>
      <c r="W92" s="115"/>
      <c r="X92" s="115"/>
      <c r="Y92" s="115"/>
      <c r="Z92" s="115"/>
      <c r="AA92" s="46"/>
      <c r="AB92" s="46"/>
      <c r="AC92" s="124"/>
      <c r="AD92" s="124"/>
      <c r="AE92" s="124"/>
      <c r="AF92" s="148" t="s">
        <v>36</v>
      </c>
      <c r="AG92" s="118"/>
      <c r="AH92" s="118"/>
      <c r="AI92" s="115" t="s">
        <v>237</v>
      </c>
      <c r="AJ92" s="118"/>
      <c r="AK92" s="118"/>
      <c r="AL92" s="115" t="s">
        <v>37</v>
      </c>
    </row>
    <row r="93" spans="1:38" x14ac:dyDescent="0.2">
      <c r="A93" s="173"/>
      <c r="B93" s="164"/>
      <c r="C93" s="176"/>
      <c r="D93" s="158"/>
      <c r="E93" s="158"/>
      <c r="F93" s="158"/>
      <c r="G93" s="161"/>
      <c r="H93" s="164"/>
      <c r="I93" s="164"/>
      <c r="J93" s="161"/>
      <c r="K93" s="38">
        <v>2</v>
      </c>
      <c r="L93" s="39" t="s">
        <v>38</v>
      </c>
      <c r="M93" s="40" t="s">
        <v>35</v>
      </c>
      <c r="N93" s="40"/>
      <c r="O93" s="125"/>
      <c r="P93" s="125"/>
      <c r="Q93" s="125"/>
      <c r="R93" s="125"/>
      <c r="S93" s="125"/>
      <c r="T93" s="146"/>
      <c r="U93" s="140"/>
      <c r="V93" s="116"/>
      <c r="W93" s="116"/>
      <c r="X93" s="116"/>
      <c r="Y93" s="116"/>
      <c r="Z93" s="116"/>
      <c r="AA93" s="47"/>
      <c r="AB93" s="47"/>
      <c r="AC93" s="125"/>
      <c r="AD93" s="125"/>
      <c r="AE93" s="125"/>
      <c r="AF93" s="149" t="s">
        <v>36</v>
      </c>
      <c r="AG93" s="119"/>
      <c r="AH93" s="119"/>
      <c r="AI93" s="116"/>
      <c r="AJ93" s="119"/>
      <c r="AK93" s="119"/>
      <c r="AL93" s="116"/>
    </row>
    <row r="94" spans="1:38" x14ac:dyDescent="0.2">
      <c r="A94" s="173"/>
      <c r="B94" s="164"/>
      <c r="C94" s="176"/>
      <c r="D94" s="158"/>
      <c r="E94" s="158"/>
      <c r="F94" s="158"/>
      <c r="G94" s="161"/>
      <c r="H94" s="164"/>
      <c r="I94" s="164"/>
      <c r="J94" s="161"/>
      <c r="K94" s="38">
        <v>3</v>
      </c>
      <c r="L94" s="39" t="s">
        <v>39</v>
      </c>
      <c r="M94" s="40"/>
      <c r="N94" s="40" t="s">
        <v>35</v>
      </c>
      <c r="O94" s="125"/>
      <c r="P94" s="125"/>
      <c r="Q94" s="125"/>
      <c r="R94" s="125"/>
      <c r="S94" s="125"/>
      <c r="T94" s="146"/>
      <c r="U94" s="140"/>
      <c r="V94" s="116"/>
      <c r="W94" s="116"/>
      <c r="X94" s="116"/>
      <c r="Y94" s="116"/>
      <c r="Z94" s="116"/>
      <c r="AA94" s="47"/>
      <c r="AB94" s="47"/>
      <c r="AC94" s="125"/>
      <c r="AD94" s="125"/>
      <c r="AE94" s="125"/>
      <c r="AF94" s="149" t="s">
        <v>36</v>
      </c>
      <c r="AG94" s="119"/>
      <c r="AH94" s="119"/>
      <c r="AI94" s="116"/>
      <c r="AJ94" s="119"/>
      <c r="AK94" s="119"/>
      <c r="AL94" s="116"/>
    </row>
    <row r="95" spans="1:38" x14ac:dyDescent="0.2">
      <c r="A95" s="173"/>
      <c r="B95" s="164"/>
      <c r="C95" s="176"/>
      <c r="D95" s="158"/>
      <c r="E95" s="158"/>
      <c r="F95" s="158"/>
      <c r="G95" s="161"/>
      <c r="H95" s="164"/>
      <c r="I95" s="164"/>
      <c r="J95" s="161"/>
      <c r="K95" s="38">
        <v>4</v>
      </c>
      <c r="L95" s="39" t="s">
        <v>40</v>
      </c>
      <c r="M95" s="40"/>
      <c r="N95" s="40" t="s">
        <v>35</v>
      </c>
      <c r="O95" s="125"/>
      <c r="P95" s="125"/>
      <c r="Q95" s="125"/>
      <c r="R95" s="125"/>
      <c r="S95" s="125"/>
      <c r="T95" s="146"/>
      <c r="U95" s="140"/>
      <c r="V95" s="116"/>
      <c r="W95" s="116"/>
      <c r="X95" s="116"/>
      <c r="Y95" s="116"/>
      <c r="Z95" s="116"/>
      <c r="AA95" s="47"/>
      <c r="AB95" s="47"/>
      <c r="AC95" s="125"/>
      <c r="AD95" s="125"/>
      <c r="AE95" s="125"/>
      <c r="AF95" s="149" t="s">
        <v>36</v>
      </c>
      <c r="AG95" s="119"/>
      <c r="AH95" s="119"/>
      <c r="AI95" s="116"/>
      <c r="AJ95" s="119"/>
      <c r="AK95" s="119"/>
      <c r="AL95" s="116"/>
    </row>
    <row r="96" spans="1:38" x14ac:dyDescent="0.2">
      <c r="A96" s="173"/>
      <c r="B96" s="164"/>
      <c r="C96" s="176"/>
      <c r="D96" s="158"/>
      <c r="E96" s="158"/>
      <c r="F96" s="158"/>
      <c r="G96" s="161"/>
      <c r="H96" s="164"/>
      <c r="I96" s="164"/>
      <c r="J96" s="161"/>
      <c r="K96" s="38">
        <v>5</v>
      </c>
      <c r="L96" s="39" t="s">
        <v>41</v>
      </c>
      <c r="M96" s="40" t="s">
        <v>35</v>
      </c>
      <c r="N96" s="40"/>
      <c r="O96" s="125"/>
      <c r="P96" s="125"/>
      <c r="Q96" s="125"/>
      <c r="R96" s="125"/>
      <c r="S96" s="125"/>
      <c r="T96" s="147"/>
      <c r="U96" s="141"/>
      <c r="V96" s="117"/>
      <c r="W96" s="117"/>
      <c r="X96" s="117"/>
      <c r="Y96" s="117"/>
      <c r="Z96" s="117"/>
      <c r="AA96" s="47"/>
      <c r="AB96" s="47"/>
      <c r="AC96" s="125"/>
      <c r="AD96" s="125"/>
      <c r="AE96" s="125"/>
      <c r="AF96" s="149" t="s">
        <v>36</v>
      </c>
      <c r="AG96" s="120"/>
      <c r="AH96" s="120"/>
      <c r="AI96" s="117"/>
      <c r="AJ96" s="120"/>
      <c r="AK96" s="120"/>
      <c r="AL96" s="117"/>
    </row>
    <row r="97" spans="1:38" ht="12.6" customHeight="1" x14ac:dyDescent="0.2">
      <c r="A97" s="173"/>
      <c r="B97" s="164"/>
      <c r="C97" s="176"/>
      <c r="D97" s="158"/>
      <c r="E97" s="158"/>
      <c r="F97" s="158"/>
      <c r="G97" s="161"/>
      <c r="H97" s="164"/>
      <c r="I97" s="164"/>
      <c r="J97" s="161"/>
      <c r="K97" s="38">
        <v>6</v>
      </c>
      <c r="L97" s="39" t="s">
        <v>42</v>
      </c>
      <c r="M97" s="40" t="s">
        <v>35</v>
      </c>
      <c r="N97" s="40"/>
      <c r="O97" s="125"/>
      <c r="P97" s="125"/>
      <c r="Q97" s="125"/>
      <c r="R97" s="125"/>
      <c r="S97" s="125"/>
      <c r="T97" s="145">
        <v>15</v>
      </c>
      <c r="U97" s="142" t="s">
        <v>214</v>
      </c>
      <c r="V97" s="115"/>
      <c r="W97" s="115"/>
      <c r="X97" s="115"/>
      <c r="Y97" s="115"/>
      <c r="Z97" s="115"/>
      <c r="AA97" s="47"/>
      <c r="AB97" s="47"/>
      <c r="AC97" s="125"/>
      <c r="AD97" s="125"/>
      <c r="AE97" s="125"/>
      <c r="AF97" s="149" t="s">
        <v>36</v>
      </c>
      <c r="AG97" s="115"/>
      <c r="AH97" s="115"/>
      <c r="AI97" s="115" t="s">
        <v>237</v>
      </c>
      <c r="AJ97" s="115"/>
      <c r="AK97" s="115"/>
      <c r="AL97" s="115" t="s">
        <v>37</v>
      </c>
    </row>
    <row r="98" spans="1:38" x14ac:dyDescent="0.2">
      <c r="A98" s="173"/>
      <c r="B98" s="164"/>
      <c r="C98" s="176"/>
      <c r="D98" s="158"/>
      <c r="E98" s="158"/>
      <c r="F98" s="158"/>
      <c r="G98" s="161"/>
      <c r="H98" s="164"/>
      <c r="I98" s="164"/>
      <c r="J98" s="161"/>
      <c r="K98" s="38">
        <v>7</v>
      </c>
      <c r="L98" s="39" t="s">
        <v>43</v>
      </c>
      <c r="M98" s="40"/>
      <c r="N98" s="40" t="s">
        <v>35</v>
      </c>
      <c r="O98" s="125"/>
      <c r="P98" s="125"/>
      <c r="Q98" s="125"/>
      <c r="R98" s="125"/>
      <c r="S98" s="125"/>
      <c r="T98" s="146"/>
      <c r="U98" s="143"/>
      <c r="V98" s="116"/>
      <c r="W98" s="116"/>
      <c r="X98" s="116"/>
      <c r="Y98" s="116"/>
      <c r="Z98" s="116"/>
      <c r="AA98" s="47"/>
      <c r="AB98" s="47"/>
      <c r="AC98" s="125"/>
      <c r="AD98" s="125"/>
      <c r="AE98" s="125"/>
      <c r="AF98" s="149" t="s">
        <v>36</v>
      </c>
      <c r="AG98" s="116"/>
      <c r="AH98" s="116"/>
      <c r="AI98" s="116"/>
      <c r="AJ98" s="116"/>
      <c r="AK98" s="116"/>
      <c r="AL98" s="116"/>
    </row>
    <row r="99" spans="1:38" ht="25.5" x14ac:dyDescent="0.2">
      <c r="A99" s="173"/>
      <c r="B99" s="164"/>
      <c r="C99" s="176"/>
      <c r="D99" s="158"/>
      <c r="E99" s="158"/>
      <c r="F99" s="158"/>
      <c r="G99" s="161"/>
      <c r="H99" s="164"/>
      <c r="I99" s="164"/>
      <c r="J99" s="161"/>
      <c r="K99" s="41">
        <v>8</v>
      </c>
      <c r="L99" s="42" t="s">
        <v>44</v>
      </c>
      <c r="M99" s="40"/>
      <c r="N99" s="40" t="s">
        <v>35</v>
      </c>
      <c r="O99" s="125"/>
      <c r="P99" s="125"/>
      <c r="Q99" s="125"/>
      <c r="R99" s="125"/>
      <c r="S99" s="125"/>
      <c r="T99" s="146"/>
      <c r="U99" s="143"/>
      <c r="V99" s="116"/>
      <c r="W99" s="116"/>
      <c r="X99" s="116"/>
      <c r="Y99" s="116"/>
      <c r="Z99" s="116"/>
      <c r="AA99" s="47"/>
      <c r="AB99" s="47"/>
      <c r="AC99" s="125"/>
      <c r="AD99" s="125"/>
      <c r="AE99" s="125"/>
      <c r="AF99" s="149" t="s">
        <v>36</v>
      </c>
      <c r="AG99" s="116"/>
      <c r="AH99" s="116"/>
      <c r="AI99" s="116"/>
      <c r="AJ99" s="116"/>
      <c r="AK99" s="116"/>
      <c r="AL99" s="116"/>
    </row>
    <row r="100" spans="1:38" x14ac:dyDescent="0.2">
      <c r="A100" s="173"/>
      <c r="B100" s="164"/>
      <c r="C100" s="176"/>
      <c r="D100" s="158"/>
      <c r="E100" s="158"/>
      <c r="F100" s="158"/>
      <c r="G100" s="161"/>
      <c r="H100" s="164"/>
      <c r="I100" s="164"/>
      <c r="J100" s="161"/>
      <c r="K100" s="38">
        <v>9</v>
      </c>
      <c r="L100" s="39" t="s">
        <v>45</v>
      </c>
      <c r="M100" s="40" t="s">
        <v>35</v>
      </c>
      <c r="N100" s="40"/>
      <c r="O100" s="125"/>
      <c r="P100" s="125"/>
      <c r="Q100" s="125"/>
      <c r="R100" s="125"/>
      <c r="S100" s="125"/>
      <c r="T100" s="146"/>
      <c r="U100" s="143"/>
      <c r="V100" s="116"/>
      <c r="W100" s="116"/>
      <c r="X100" s="116"/>
      <c r="Y100" s="116"/>
      <c r="Z100" s="116"/>
      <c r="AA100" s="47"/>
      <c r="AB100" s="47"/>
      <c r="AC100" s="125"/>
      <c r="AD100" s="125"/>
      <c r="AE100" s="125"/>
      <c r="AF100" s="149" t="s">
        <v>36</v>
      </c>
      <c r="AG100" s="116"/>
      <c r="AH100" s="116"/>
      <c r="AI100" s="116"/>
      <c r="AJ100" s="116"/>
      <c r="AK100" s="116"/>
      <c r="AL100" s="116"/>
    </row>
    <row r="101" spans="1:38" x14ac:dyDescent="0.2">
      <c r="A101" s="173"/>
      <c r="B101" s="164"/>
      <c r="C101" s="176"/>
      <c r="D101" s="158"/>
      <c r="E101" s="158"/>
      <c r="F101" s="158"/>
      <c r="G101" s="161"/>
      <c r="H101" s="164"/>
      <c r="I101" s="164"/>
      <c r="J101" s="161"/>
      <c r="K101" s="38">
        <v>10</v>
      </c>
      <c r="L101" s="39" t="s">
        <v>46</v>
      </c>
      <c r="M101" s="40" t="s">
        <v>35</v>
      </c>
      <c r="N101" s="40"/>
      <c r="O101" s="125"/>
      <c r="P101" s="125"/>
      <c r="Q101" s="125"/>
      <c r="R101" s="125"/>
      <c r="S101" s="125"/>
      <c r="T101" s="146"/>
      <c r="U101" s="143"/>
      <c r="V101" s="117"/>
      <c r="W101" s="117"/>
      <c r="X101" s="117"/>
      <c r="Y101" s="117"/>
      <c r="Z101" s="117"/>
      <c r="AA101" s="47"/>
      <c r="AB101" s="47"/>
      <c r="AC101" s="125"/>
      <c r="AD101" s="125"/>
      <c r="AE101" s="125"/>
      <c r="AF101" s="149" t="s">
        <v>36</v>
      </c>
      <c r="AG101" s="116"/>
      <c r="AH101" s="116"/>
      <c r="AI101" s="116"/>
      <c r="AJ101" s="116"/>
      <c r="AK101" s="116"/>
      <c r="AL101" s="116"/>
    </row>
    <row r="102" spans="1:38" x14ac:dyDescent="0.2">
      <c r="A102" s="173"/>
      <c r="B102" s="164"/>
      <c r="C102" s="176"/>
      <c r="D102" s="158"/>
      <c r="E102" s="158"/>
      <c r="F102" s="158"/>
      <c r="G102" s="161"/>
      <c r="H102" s="164"/>
      <c r="I102" s="164"/>
      <c r="J102" s="161"/>
      <c r="K102" s="38">
        <v>11</v>
      </c>
      <c r="L102" s="39" t="s">
        <v>47</v>
      </c>
      <c r="M102" s="40" t="s">
        <v>35</v>
      </c>
      <c r="N102" s="40"/>
      <c r="O102" s="125"/>
      <c r="P102" s="125"/>
      <c r="Q102" s="125"/>
      <c r="R102" s="125"/>
      <c r="S102" s="125"/>
      <c r="T102" s="146"/>
      <c r="U102" s="143"/>
      <c r="V102" s="115"/>
      <c r="W102" s="115"/>
      <c r="X102" s="115"/>
      <c r="Y102" s="115"/>
      <c r="Z102" s="115"/>
      <c r="AA102" s="47"/>
      <c r="AB102" s="47"/>
      <c r="AC102" s="125"/>
      <c r="AD102" s="125"/>
      <c r="AE102" s="125"/>
      <c r="AF102" s="149" t="s">
        <v>36</v>
      </c>
      <c r="AG102" s="116"/>
      <c r="AH102" s="116"/>
      <c r="AI102" s="116"/>
      <c r="AJ102" s="116"/>
      <c r="AK102" s="116"/>
      <c r="AL102" s="116"/>
    </row>
    <row r="103" spans="1:38" x14ac:dyDescent="0.2">
      <c r="A103" s="173"/>
      <c r="B103" s="164"/>
      <c r="C103" s="176"/>
      <c r="D103" s="158"/>
      <c r="E103" s="158"/>
      <c r="F103" s="158"/>
      <c r="G103" s="161"/>
      <c r="H103" s="164"/>
      <c r="I103" s="164"/>
      <c r="J103" s="161"/>
      <c r="K103" s="38">
        <v>12</v>
      </c>
      <c r="L103" s="39" t="s">
        <v>48</v>
      </c>
      <c r="M103" s="40" t="s">
        <v>35</v>
      </c>
      <c r="N103" s="40"/>
      <c r="O103" s="125"/>
      <c r="P103" s="125"/>
      <c r="Q103" s="125"/>
      <c r="R103" s="125"/>
      <c r="S103" s="125"/>
      <c r="T103" s="146"/>
      <c r="U103" s="143"/>
      <c r="V103" s="116"/>
      <c r="W103" s="116"/>
      <c r="X103" s="116"/>
      <c r="Y103" s="116"/>
      <c r="Z103" s="116"/>
      <c r="AA103" s="47"/>
      <c r="AB103" s="47"/>
      <c r="AC103" s="125"/>
      <c r="AD103" s="125"/>
      <c r="AE103" s="125"/>
      <c r="AF103" s="149" t="s">
        <v>36</v>
      </c>
      <c r="AG103" s="116"/>
      <c r="AH103" s="116"/>
      <c r="AI103" s="116"/>
      <c r="AJ103" s="116"/>
      <c r="AK103" s="116"/>
      <c r="AL103" s="116"/>
    </row>
    <row r="104" spans="1:38" x14ac:dyDescent="0.2">
      <c r="A104" s="173"/>
      <c r="B104" s="164"/>
      <c r="C104" s="176"/>
      <c r="D104" s="158"/>
      <c r="E104" s="158"/>
      <c r="F104" s="158"/>
      <c r="G104" s="161"/>
      <c r="H104" s="164"/>
      <c r="I104" s="164"/>
      <c r="J104" s="161"/>
      <c r="K104" s="38">
        <v>13</v>
      </c>
      <c r="L104" s="39" t="s">
        <v>49</v>
      </c>
      <c r="M104" s="40"/>
      <c r="N104" s="40" t="s">
        <v>35</v>
      </c>
      <c r="O104" s="125"/>
      <c r="P104" s="125"/>
      <c r="Q104" s="125"/>
      <c r="R104" s="125"/>
      <c r="S104" s="125"/>
      <c r="T104" s="146"/>
      <c r="U104" s="143"/>
      <c r="V104" s="116"/>
      <c r="W104" s="116"/>
      <c r="X104" s="116"/>
      <c r="Y104" s="116"/>
      <c r="Z104" s="116"/>
      <c r="AA104" s="47"/>
      <c r="AB104" s="47"/>
      <c r="AC104" s="125"/>
      <c r="AD104" s="125"/>
      <c r="AE104" s="125"/>
      <c r="AF104" s="149" t="s">
        <v>36</v>
      </c>
      <c r="AG104" s="116"/>
      <c r="AH104" s="116"/>
      <c r="AI104" s="116"/>
      <c r="AJ104" s="116"/>
      <c r="AK104" s="116"/>
      <c r="AL104" s="116"/>
    </row>
    <row r="105" spans="1:38" x14ac:dyDescent="0.2">
      <c r="A105" s="173"/>
      <c r="B105" s="164"/>
      <c r="C105" s="176"/>
      <c r="D105" s="158"/>
      <c r="E105" s="158"/>
      <c r="F105" s="158"/>
      <c r="G105" s="161"/>
      <c r="H105" s="164"/>
      <c r="I105" s="164"/>
      <c r="J105" s="161"/>
      <c r="K105" s="38">
        <v>14</v>
      </c>
      <c r="L105" s="39" t="s">
        <v>50</v>
      </c>
      <c r="M105" s="40" t="s">
        <v>35</v>
      </c>
      <c r="N105" s="40"/>
      <c r="O105" s="125"/>
      <c r="P105" s="125"/>
      <c r="Q105" s="125"/>
      <c r="R105" s="125"/>
      <c r="S105" s="125"/>
      <c r="T105" s="146"/>
      <c r="U105" s="143"/>
      <c r="V105" s="116"/>
      <c r="W105" s="116"/>
      <c r="X105" s="116"/>
      <c r="Y105" s="116"/>
      <c r="Z105" s="116"/>
      <c r="AA105" s="47"/>
      <c r="AB105" s="47"/>
      <c r="AC105" s="125"/>
      <c r="AD105" s="125"/>
      <c r="AE105" s="125"/>
      <c r="AF105" s="149" t="s">
        <v>36</v>
      </c>
      <c r="AG105" s="116"/>
      <c r="AH105" s="116"/>
      <c r="AI105" s="116"/>
      <c r="AJ105" s="116"/>
      <c r="AK105" s="116"/>
      <c r="AL105" s="116"/>
    </row>
    <row r="106" spans="1:38" x14ac:dyDescent="0.2">
      <c r="A106" s="173"/>
      <c r="B106" s="164"/>
      <c r="C106" s="176"/>
      <c r="D106" s="158"/>
      <c r="E106" s="158"/>
      <c r="F106" s="158"/>
      <c r="G106" s="161"/>
      <c r="H106" s="164"/>
      <c r="I106" s="164"/>
      <c r="J106" s="161"/>
      <c r="K106" s="38">
        <v>15</v>
      </c>
      <c r="L106" s="39" t="s">
        <v>51</v>
      </c>
      <c r="M106" s="40" t="s">
        <v>35</v>
      </c>
      <c r="N106" s="40"/>
      <c r="O106" s="125"/>
      <c r="P106" s="125"/>
      <c r="Q106" s="125"/>
      <c r="R106" s="125"/>
      <c r="S106" s="125"/>
      <c r="T106" s="146"/>
      <c r="U106" s="143"/>
      <c r="V106" s="116"/>
      <c r="W106" s="116"/>
      <c r="X106" s="116"/>
      <c r="Y106" s="116"/>
      <c r="Z106" s="116"/>
      <c r="AA106" s="47"/>
      <c r="AB106" s="47"/>
      <c r="AC106" s="125"/>
      <c r="AD106" s="125"/>
      <c r="AE106" s="125"/>
      <c r="AF106" s="149" t="s">
        <v>36</v>
      </c>
      <c r="AG106" s="116"/>
      <c r="AH106" s="116"/>
      <c r="AI106" s="116"/>
      <c r="AJ106" s="116"/>
      <c r="AK106" s="116"/>
      <c r="AL106" s="116"/>
    </row>
    <row r="107" spans="1:38" x14ac:dyDescent="0.2">
      <c r="A107" s="173"/>
      <c r="B107" s="164"/>
      <c r="C107" s="176"/>
      <c r="D107" s="158"/>
      <c r="E107" s="158"/>
      <c r="F107" s="158"/>
      <c r="G107" s="161"/>
      <c r="H107" s="164"/>
      <c r="I107" s="164"/>
      <c r="J107" s="161"/>
      <c r="K107" s="38">
        <v>16</v>
      </c>
      <c r="L107" s="39" t="s">
        <v>52</v>
      </c>
      <c r="M107" s="40"/>
      <c r="N107" s="40" t="s">
        <v>35</v>
      </c>
      <c r="O107" s="125"/>
      <c r="P107" s="125"/>
      <c r="Q107" s="125"/>
      <c r="R107" s="125"/>
      <c r="S107" s="125"/>
      <c r="T107" s="146"/>
      <c r="U107" s="143"/>
      <c r="V107" s="116"/>
      <c r="W107" s="116"/>
      <c r="X107" s="116"/>
      <c r="Y107" s="116"/>
      <c r="Z107" s="116"/>
      <c r="AA107" s="47"/>
      <c r="AB107" s="47"/>
      <c r="AC107" s="125"/>
      <c r="AD107" s="125"/>
      <c r="AE107" s="125"/>
      <c r="AF107" s="149" t="s">
        <v>36</v>
      </c>
      <c r="AG107" s="116"/>
      <c r="AH107" s="116"/>
      <c r="AI107" s="116"/>
      <c r="AJ107" s="116"/>
      <c r="AK107" s="116"/>
      <c r="AL107" s="116"/>
    </row>
    <row r="108" spans="1:38" x14ac:dyDescent="0.2">
      <c r="A108" s="173"/>
      <c r="B108" s="164"/>
      <c r="C108" s="176"/>
      <c r="D108" s="158"/>
      <c r="E108" s="158"/>
      <c r="F108" s="158"/>
      <c r="G108" s="161"/>
      <c r="H108" s="164"/>
      <c r="I108" s="164"/>
      <c r="J108" s="161"/>
      <c r="K108" s="38">
        <v>17</v>
      </c>
      <c r="L108" s="39" t="s">
        <v>53</v>
      </c>
      <c r="M108" s="40"/>
      <c r="N108" s="40" t="s">
        <v>35</v>
      </c>
      <c r="O108" s="125"/>
      <c r="P108" s="125"/>
      <c r="Q108" s="125"/>
      <c r="R108" s="125"/>
      <c r="S108" s="125"/>
      <c r="T108" s="146"/>
      <c r="U108" s="143"/>
      <c r="V108" s="116"/>
      <c r="W108" s="116"/>
      <c r="X108" s="116"/>
      <c r="Y108" s="116"/>
      <c r="Z108" s="116"/>
      <c r="AA108" s="47"/>
      <c r="AB108" s="47"/>
      <c r="AC108" s="125"/>
      <c r="AD108" s="125"/>
      <c r="AE108" s="125"/>
      <c r="AF108" s="149" t="s">
        <v>36</v>
      </c>
      <c r="AG108" s="116"/>
      <c r="AH108" s="116"/>
      <c r="AI108" s="116"/>
      <c r="AJ108" s="116"/>
      <c r="AK108" s="116"/>
      <c r="AL108" s="116"/>
    </row>
    <row r="109" spans="1:38" x14ac:dyDescent="0.2">
      <c r="A109" s="173"/>
      <c r="B109" s="164"/>
      <c r="C109" s="176"/>
      <c r="D109" s="158"/>
      <c r="E109" s="158"/>
      <c r="F109" s="158"/>
      <c r="G109" s="161"/>
      <c r="H109" s="164"/>
      <c r="I109" s="164"/>
      <c r="J109" s="161"/>
      <c r="K109" s="38">
        <v>18</v>
      </c>
      <c r="L109" s="39" t="s">
        <v>54</v>
      </c>
      <c r="M109" s="40"/>
      <c r="N109" s="40" t="s">
        <v>35</v>
      </c>
      <c r="O109" s="125"/>
      <c r="P109" s="125"/>
      <c r="Q109" s="125"/>
      <c r="R109" s="125"/>
      <c r="S109" s="125"/>
      <c r="T109" s="146"/>
      <c r="U109" s="143"/>
      <c r="V109" s="116"/>
      <c r="W109" s="116"/>
      <c r="X109" s="116"/>
      <c r="Y109" s="116"/>
      <c r="Z109" s="116"/>
      <c r="AA109" s="47"/>
      <c r="AB109" s="47"/>
      <c r="AC109" s="125"/>
      <c r="AD109" s="125"/>
      <c r="AE109" s="125"/>
      <c r="AF109" s="149" t="s">
        <v>36</v>
      </c>
      <c r="AG109" s="116"/>
      <c r="AH109" s="116"/>
      <c r="AI109" s="116"/>
      <c r="AJ109" s="116"/>
      <c r="AK109" s="116"/>
      <c r="AL109" s="116"/>
    </row>
    <row r="110" spans="1:38" x14ac:dyDescent="0.2">
      <c r="A110" s="173"/>
      <c r="B110" s="164"/>
      <c r="C110" s="176"/>
      <c r="D110" s="158"/>
      <c r="E110" s="158"/>
      <c r="F110" s="158"/>
      <c r="G110" s="161"/>
      <c r="H110" s="164"/>
      <c r="I110" s="164"/>
      <c r="J110" s="161"/>
      <c r="K110" s="38">
        <v>19</v>
      </c>
      <c r="L110" s="39" t="s">
        <v>55</v>
      </c>
      <c r="M110" s="40"/>
      <c r="N110" s="40" t="s">
        <v>35</v>
      </c>
      <c r="O110" s="125"/>
      <c r="P110" s="125"/>
      <c r="Q110" s="125"/>
      <c r="R110" s="125"/>
      <c r="S110" s="125"/>
      <c r="T110" s="146"/>
      <c r="U110" s="143"/>
      <c r="V110" s="116"/>
      <c r="W110" s="116"/>
      <c r="X110" s="116"/>
      <c r="Y110" s="116"/>
      <c r="Z110" s="116"/>
      <c r="AA110" s="47"/>
      <c r="AB110" s="47"/>
      <c r="AC110" s="125"/>
      <c r="AD110" s="125"/>
      <c r="AE110" s="125"/>
      <c r="AF110" s="149" t="s">
        <v>36</v>
      </c>
      <c r="AG110" s="116"/>
      <c r="AH110" s="116"/>
      <c r="AI110" s="116"/>
      <c r="AJ110" s="116"/>
      <c r="AK110" s="116"/>
      <c r="AL110" s="116"/>
    </row>
    <row r="111" spans="1:38" x14ac:dyDescent="0.2">
      <c r="A111" s="174"/>
      <c r="B111" s="165"/>
      <c r="C111" s="177"/>
      <c r="D111" s="159"/>
      <c r="E111" s="159"/>
      <c r="F111" s="159"/>
      <c r="G111" s="162"/>
      <c r="H111" s="165"/>
      <c r="I111" s="165"/>
      <c r="J111" s="162"/>
      <c r="K111" s="38"/>
      <c r="L111" s="43" t="s">
        <v>56</v>
      </c>
      <c r="M111" s="38">
        <f>COUNTA(M92:M110)</f>
        <v>9</v>
      </c>
      <c r="N111" s="38">
        <f>COUNTA(N92:N110)</f>
        <v>10</v>
      </c>
      <c r="O111" s="126"/>
      <c r="P111" s="126"/>
      <c r="Q111" s="126"/>
      <c r="R111" s="126"/>
      <c r="S111" s="126"/>
      <c r="T111" s="147"/>
      <c r="U111" s="144"/>
      <c r="V111" s="117"/>
      <c r="W111" s="117"/>
      <c r="X111" s="117"/>
      <c r="Y111" s="117"/>
      <c r="Z111" s="117"/>
      <c r="AA111" s="48"/>
      <c r="AB111" s="48"/>
      <c r="AC111" s="126"/>
      <c r="AD111" s="126"/>
      <c r="AE111" s="126"/>
      <c r="AF111" s="150" t="s">
        <v>36</v>
      </c>
      <c r="AG111" s="117"/>
      <c r="AH111" s="117"/>
      <c r="AI111" s="117"/>
      <c r="AJ111" s="117"/>
      <c r="AK111" s="117"/>
      <c r="AL111" s="117"/>
    </row>
    <row r="112" spans="1:38" ht="15.6" customHeight="1" x14ac:dyDescent="0.2">
      <c r="A112" s="124" t="s">
        <v>217</v>
      </c>
      <c r="B112" s="166" t="s">
        <v>57</v>
      </c>
      <c r="C112" s="166" t="s">
        <v>224</v>
      </c>
      <c r="D112" s="157" t="s">
        <v>195</v>
      </c>
      <c r="E112" s="157" t="s">
        <v>194</v>
      </c>
      <c r="F112" s="157" t="s">
        <v>225</v>
      </c>
      <c r="G112" s="148">
        <v>1</v>
      </c>
      <c r="H112" s="166" t="s">
        <v>99</v>
      </c>
      <c r="I112" s="166" t="s">
        <v>133</v>
      </c>
      <c r="J112" s="148" t="s">
        <v>121</v>
      </c>
      <c r="K112" s="38">
        <v>1</v>
      </c>
      <c r="L112" s="39" t="s">
        <v>34</v>
      </c>
      <c r="M112" s="40" t="s">
        <v>35</v>
      </c>
      <c r="N112" s="40"/>
      <c r="O112" s="124" t="str">
        <f t="shared" ref="O112" si="6">IF((G112=5),"CASI SEGURO",IF(AND(G112=4),"PROBABLE",IF(AND(G112=3),"POSIBLE",IF(AND(G112=2),"IMPROBABLE","RARA VEZ"))))</f>
        <v>RARA VEZ</v>
      </c>
      <c r="P112" s="124">
        <f>G112</f>
        <v>1</v>
      </c>
      <c r="Q112" s="124" t="str">
        <f t="shared" ref="Q112" si="7">IF((M131&gt;=12),"CATASTROFICO",IF(AND(M131&gt;=6,M131&lt;12),"MAYOR","MODERADO"))</f>
        <v>MAYOR</v>
      </c>
      <c r="R112" s="124">
        <f>M131</f>
        <v>11</v>
      </c>
      <c r="S112" s="124" t="str">
        <f>IF(AND(Q112="CATASTROFICO",O112="CASI SEGURO"),"EXTREMO",IF(AND(Q112="CATASTROFICO",O112="PROBABLE"),"EXTREMO",IF(AND(Q112="CATASTROFICO",O112="IMPROBABLE"),"EXTREMO",IF(AND(Q112="CATASTROFICO",O112="POSIBLE"),"EXTREMO",IF(AND(Q112="CATASTROFICO",O112="RARA VEZ"),"EXTREMO",IF(AND(Q112="MAYOR",O112="CASI SEGURO"),"EXTREMO",IF(AND(Q112="MAYOR",O112="PROBABLE"),"EXTREMO",IF(AND(Q112="MAYOR",O112="POSIBLE"),"EXTREMO",IF(AND(Q112="MAYOR",O112="IMPROBABLE"),"ALTO",IF(AND(Q112="MAYOR",O112="RARA VEZ"),"ALTO",IF(AND(Q112="MODERADO",O112="CASI SEGURO"),"EXTREMO",IF(AND(Q112="MODERADO",O112="PROBABLE"),"ALTO",IF(AND(Q112="MODERADO",O112="POSIBLE"),"ALTO",IF(AND(Q112="MODERADO",O112="IMPROBABLE"),"MODERADO",IF(AND(Q112="MODERADO",O112="RARA VEZ"),"MODERADO")))))))))))))))</f>
        <v>ALTO</v>
      </c>
      <c r="T112" s="136">
        <v>18</v>
      </c>
      <c r="U112" s="118" t="s">
        <v>231</v>
      </c>
      <c r="V112" s="115"/>
      <c r="W112" s="115"/>
      <c r="X112" s="115"/>
      <c r="Y112" s="115"/>
      <c r="Z112" s="115"/>
      <c r="AA112" s="46"/>
      <c r="AB112" s="46"/>
      <c r="AC112" s="124"/>
      <c r="AD112" s="124"/>
      <c r="AE112" s="124"/>
      <c r="AF112" s="148" t="s">
        <v>36</v>
      </c>
      <c r="AG112" s="118"/>
      <c r="AH112" s="118"/>
      <c r="AI112" s="115" t="s">
        <v>237</v>
      </c>
      <c r="AJ112" s="118"/>
      <c r="AK112" s="118"/>
      <c r="AL112" s="115" t="s">
        <v>37</v>
      </c>
    </row>
    <row r="113" spans="1:38" x14ac:dyDescent="0.2">
      <c r="A113" s="125"/>
      <c r="B113" s="167"/>
      <c r="C113" s="167"/>
      <c r="D113" s="158"/>
      <c r="E113" s="158"/>
      <c r="F113" s="158"/>
      <c r="G113" s="149"/>
      <c r="H113" s="167"/>
      <c r="I113" s="167"/>
      <c r="J113" s="149"/>
      <c r="K113" s="38">
        <v>2</v>
      </c>
      <c r="L113" s="39" t="s">
        <v>38</v>
      </c>
      <c r="M113" s="40" t="s">
        <v>35</v>
      </c>
      <c r="N113" s="40"/>
      <c r="O113" s="125"/>
      <c r="P113" s="125"/>
      <c r="Q113" s="125"/>
      <c r="R113" s="125"/>
      <c r="S113" s="125"/>
      <c r="T113" s="137"/>
      <c r="U113" s="119"/>
      <c r="V113" s="116"/>
      <c r="W113" s="116"/>
      <c r="X113" s="116"/>
      <c r="Y113" s="116"/>
      <c r="Z113" s="116"/>
      <c r="AA113" s="47"/>
      <c r="AB113" s="47"/>
      <c r="AC113" s="125"/>
      <c r="AD113" s="125"/>
      <c r="AE113" s="125"/>
      <c r="AF113" s="149" t="s">
        <v>36</v>
      </c>
      <c r="AG113" s="119"/>
      <c r="AH113" s="119"/>
      <c r="AI113" s="116"/>
      <c r="AJ113" s="119"/>
      <c r="AK113" s="119"/>
      <c r="AL113" s="116"/>
    </row>
    <row r="114" spans="1:38" x14ac:dyDescent="0.2">
      <c r="A114" s="125"/>
      <c r="B114" s="167"/>
      <c r="C114" s="167"/>
      <c r="D114" s="158"/>
      <c r="E114" s="158"/>
      <c r="F114" s="158"/>
      <c r="G114" s="149"/>
      <c r="H114" s="167"/>
      <c r="I114" s="167"/>
      <c r="J114" s="149"/>
      <c r="K114" s="38">
        <v>3</v>
      </c>
      <c r="L114" s="39" t="s">
        <v>39</v>
      </c>
      <c r="M114" s="40"/>
      <c r="N114" s="40" t="s">
        <v>35</v>
      </c>
      <c r="O114" s="125"/>
      <c r="P114" s="125"/>
      <c r="Q114" s="125"/>
      <c r="R114" s="125"/>
      <c r="S114" s="125"/>
      <c r="T114" s="138"/>
      <c r="U114" s="120"/>
      <c r="V114" s="116"/>
      <c r="W114" s="116"/>
      <c r="X114" s="116"/>
      <c r="Y114" s="116"/>
      <c r="Z114" s="116"/>
      <c r="AA114" s="47"/>
      <c r="AB114" s="47"/>
      <c r="AC114" s="125"/>
      <c r="AD114" s="125"/>
      <c r="AE114" s="125"/>
      <c r="AF114" s="149" t="s">
        <v>36</v>
      </c>
      <c r="AG114" s="119"/>
      <c r="AH114" s="119"/>
      <c r="AI114" s="116"/>
      <c r="AJ114" s="119"/>
      <c r="AK114" s="119"/>
      <c r="AL114" s="116"/>
    </row>
    <row r="115" spans="1:38" ht="25.15" customHeight="1" x14ac:dyDescent="0.2">
      <c r="A115" s="125"/>
      <c r="B115" s="167"/>
      <c r="C115" s="167"/>
      <c r="D115" s="158"/>
      <c r="E115" s="158"/>
      <c r="F115" s="158"/>
      <c r="G115" s="149"/>
      <c r="H115" s="167"/>
      <c r="I115" s="167"/>
      <c r="J115" s="149"/>
      <c r="K115" s="38">
        <v>4</v>
      </c>
      <c r="L115" s="39" t="s">
        <v>40</v>
      </c>
      <c r="M115" s="40"/>
      <c r="N115" s="40" t="s">
        <v>35</v>
      </c>
      <c r="O115" s="125"/>
      <c r="P115" s="125"/>
      <c r="Q115" s="125"/>
      <c r="R115" s="125"/>
      <c r="S115" s="125"/>
      <c r="T115" s="137">
        <v>19</v>
      </c>
      <c r="U115" s="119" t="s">
        <v>151</v>
      </c>
      <c r="V115" s="116"/>
      <c r="W115" s="116"/>
      <c r="X115" s="116"/>
      <c r="Y115" s="116"/>
      <c r="Z115" s="116"/>
      <c r="AA115" s="47"/>
      <c r="AB115" s="47"/>
      <c r="AC115" s="125"/>
      <c r="AD115" s="125"/>
      <c r="AE115" s="125"/>
      <c r="AF115" s="149" t="s">
        <v>36</v>
      </c>
      <c r="AG115" s="119"/>
      <c r="AH115" s="119"/>
      <c r="AI115" s="116"/>
      <c r="AJ115" s="119"/>
      <c r="AK115" s="119"/>
      <c r="AL115" s="116"/>
    </row>
    <row r="116" spans="1:38" x14ac:dyDescent="0.2">
      <c r="A116" s="125"/>
      <c r="B116" s="167"/>
      <c r="C116" s="167"/>
      <c r="D116" s="158"/>
      <c r="E116" s="158"/>
      <c r="F116" s="158"/>
      <c r="G116" s="149"/>
      <c r="H116" s="167"/>
      <c r="I116" s="167"/>
      <c r="J116" s="149"/>
      <c r="K116" s="38">
        <v>5</v>
      </c>
      <c r="L116" s="39" t="s">
        <v>41</v>
      </c>
      <c r="M116" s="40" t="s">
        <v>35</v>
      </c>
      <c r="N116" s="40"/>
      <c r="O116" s="125"/>
      <c r="P116" s="125"/>
      <c r="Q116" s="125"/>
      <c r="R116" s="125"/>
      <c r="S116" s="125"/>
      <c r="T116" s="138"/>
      <c r="U116" s="120"/>
      <c r="V116" s="117"/>
      <c r="W116" s="117"/>
      <c r="X116" s="117"/>
      <c r="Y116" s="117"/>
      <c r="Z116" s="117"/>
      <c r="AA116" s="47"/>
      <c r="AB116" s="47"/>
      <c r="AC116" s="125"/>
      <c r="AD116" s="125"/>
      <c r="AE116" s="125"/>
      <c r="AF116" s="149" t="s">
        <v>36</v>
      </c>
      <c r="AG116" s="120"/>
      <c r="AH116" s="120"/>
      <c r="AI116" s="117"/>
      <c r="AJ116" s="120"/>
      <c r="AK116" s="120"/>
      <c r="AL116" s="117"/>
    </row>
    <row r="117" spans="1:38" x14ac:dyDescent="0.2">
      <c r="A117" s="125"/>
      <c r="B117" s="167"/>
      <c r="C117" s="167"/>
      <c r="D117" s="158"/>
      <c r="E117" s="158"/>
      <c r="F117" s="158"/>
      <c r="G117" s="149"/>
      <c r="H117" s="167"/>
      <c r="I117" s="167"/>
      <c r="J117" s="149"/>
      <c r="K117" s="38">
        <v>6</v>
      </c>
      <c r="L117" s="39" t="s">
        <v>42</v>
      </c>
      <c r="M117" s="40" t="s">
        <v>35</v>
      </c>
      <c r="N117" s="40"/>
      <c r="O117" s="125"/>
      <c r="P117" s="125"/>
      <c r="Q117" s="125"/>
      <c r="R117" s="125"/>
      <c r="S117" s="125"/>
      <c r="T117" s="136">
        <v>20</v>
      </c>
      <c r="U117" s="118" t="s">
        <v>152</v>
      </c>
      <c r="V117" s="115"/>
      <c r="W117" s="115"/>
      <c r="X117" s="115"/>
      <c r="Y117" s="115"/>
      <c r="Z117" s="115"/>
      <c r="AA117" s="47"/>
      <c r="AB117" s="47"/>
      <c r="AC117" s="125"/>
      <c r="AD117" s="125"/>
      <c r="AE117" s="125"/>
      <c r="AF117" s="149" t="s">
        <v>36</v>
      </c>
      <c r="AG117" s="118"/>
      <c r="AH117" s="118"/>
      <c r="AI117" s="115" t="s">
        <v>237</v>
      </c>
      <c r="AJ117" s="118"/>
      <c r="AK117" s="118"/>
      <c r="AL117" s="115" t="s">
        <v>37</v>
      </c>
    </row>
    <row r="118" spans="1:38" x14ac:dyDescent="0.2">
      <c r="A118" s="125"/>
      <c r="B118" s="167"/>
      <c r="C118" s="167"/>
      <c r="D118" s="158"/>
      <c r="E118" s="158"/>
      <c r="F118" s="158"/>
      <c r="G118" s="149"/>
      <c r="H118" s="167"/>
      <c r="I118" s="167"/>
      <c r="J118" s="149"/>
      <c r="K118" s="38">
        <v>7</v>
      </c>
      <c r="L118" s="39" t="s">
        <v>43</v>
      </c>
      <c r="M118" s="40"/>
      <c r="N118" s="40" t="s">
        <v>35</v>
      </c>
      <c r="O118" s="125"/>
      <c r="P118" s="125"/>
      <c r="Q118" s="125"/>
      <c r="R118" s="125"/>
      <c r="S118" s="125"/>
      <c r="T118" s="137"/>
      <c r="U118" s="119"/>
      <c r="V118" s="116"/>
      <c r="W118" s="116"/>
      <c r="X118" s="116"/>
      <c r="Y118" s="116"/>
      <c r="Z118" s="116"/>
      <c r="AA118" s="47"/>
      <c r="AB118" s="47"/>
      <c r="AC118" s="125"/>
      <c r="AD118" s="125"/>
      <c r="AE118" s="125"/>
      <c r="AF118" s="149" t="s">
        <v>36</v>
      </c>
      <c r="AG118" s="119"/>
      <c r="AH118" s="119"/>
      <c r="AI118" s="116"/>
      <c r="AJ118" s="119"/>
      <c r="AK118" s="119"/>
      <c r="AL118" s="116"/>
    </row>
    <row r="119" spans="1:38" ht="25.5" x14ac:dyDescent="0.2">
      <c r="A119" s="125"/>
      <c r="B119" s="167"/>
      <c r="C119" s="167"/>
      <c r="D119" s="158"/>
      <c r="E119" s="158"/>
      <c r="F119" s="158"/>
      <c r="G119" s="149"/>
      <c r="H119" s="167"/>
      <c r="I119" s="167"/>
      <c r="J119" s="149"/>
      <c r="K119" s="41">
        <v>8</v>
      </c>
      <c r="L119" s="42" t="s">
        <v>44</v>
      </c>
      <c r="M119" s="40"/>
      <c r="N119" s="40" t="s">
        <v>35</v>
      </c>
      <c r="O119" s="125"/>
      <c r="P119" s="125"/>
      <c r="Q119" s="125"/>
      <c r="R119" s="125"/>
      <c r="S119" s="125"/>
      <c r="T119" s="137"/>
      <c r="U119" s="119"/>
      <c r="V119" s="116"/>
      <c r="W119" s="116"/>
      <c r="X119" s="116"/>
      <c r="Y119" s="116"/>
      <c r="Z119" s="116"/>
      <c r="AA119" s="47"/>
      <c r="AB119" s="47"/>
      <c r="AC119" s="125"/>
      <c r="AD119" s="125"/>
      <c r="AE119" s="125"/>
      <c r="AF119" s="149" t="s">
        <v>36</v>
      </c>
      <c r="AG119" s="119"/>
      <c r="AH119" s="119"/>
      <c r="AI119" s="116"/>
      <c r="AJ119" s="119"/>
      <c r="AK119" s="119"/>
      <c r="AL119" s="116"/>
    </row>
    <row r="120" spans="1:38" x14ac:dyDescent="0.2">
      <c r="A120" s="125"/>
      <c r="B120" s="167"/>
      <c r="C120" s="167"/>
      <c r="D120" s="158"/>
      <c r="E120" s="158"/>
      <c r="F120" s="158"/>
      <c r="G120" s="149"/>
      <c r="H120" s="167"/>
      <c r="I120" s="167"/>
      <c r="J120" s="149"/>
      <c r="K120" s="38">
        <v>9</v>
      </c>
      <c r="L120" s="39" t="s">
        <v>45</v>
      </c>
      <c r="M120" s="40" t="s">
        <v>35</v>
      </c>
      <c r="N120" s="40"/>
      <c r="O120" s="125"/>
      <c r="P120" s="125"/>
      <c r="Q120" s="125"/>
      <c r="R120" s="125"/>
      <c r="S120" s="125"/>
      <c r="T120" s="137"/>
      <c r="U120" s="119"/>
      <c r="V120" s="116"/>
      <c r="W120" s="116"/>
      <c r="X120" s="116"/>
      <c r="Y120" s="116"/>
      <c r="Z120" s="116"/>
      <c r="AA120" s="47"/>
      <c r="AB120" s="47"/>
      <c r="AC120" s="125"/>
      <c r="AD120" s="125"/>
      <c r="AE120" s="125"/>
      <c r="AF120" s="149" t="s">
        <v>36</v>
      </c>
      <c r="AG120" s="119"/>
      <c r="AH120" s="119"/>
      <c r="AI120" s="116"/>
      <c r="AJ120" s="119"/>
      <c r="AK120" s="119"/>
      <c r="AL120" s="116"/>
    </row>
    <row r="121" spans="1:38" x14ac:dyDescent="0.2">
      <c r="A121" s="125"/>
      <c r="B121" s="167"/>
      <c r="C121" s="167"/>
      <c r="D121" s="158"/>
      <c r="E121" s="158"/>
      <c r="F121" s="158"/>
      <c r="G121" s="149"/>
      <c r="H121" s="167"/>
      <c r="I121" s="167"/>
      <c r="J121" s="149"/>
      <c r="K121" s="38">
        <v>10</v>
      </c>
      <c r="L121" s="39" t="s">
        <v>46</v>
      </c>
      <c r="M121" s="40" t="s">
        <v>35</v>
      </c>
      <c r="N121" s="40"/>
      <c r="O121" s="125"/>
      <c r="P121" s="125"/>
      <c r="Q121" s="125"/>
      <c r="R121" s="125"/>
      <c r="S121" s="125"/>
      <c r="T121" s="137"/>
      <c r="U121" s="119"/>
      <c r="V121" s="116"/>
      <c r="W121" s="116"/>
      <c r="X121" s="116"/>
      <c r="Y121" s="116"/>
      <c r="Z121" s="116"/>
      <c r="AA121" s="47"/>
      <c r="AB121" s="47"/>
      <c r="AC121" s="125"/>
      <c r="AD121" s="125"/>
      <c r="AE121" s="125"/>
      <c r="AF121" s="149" t="s">
        <v>36</v>
      </c>
      <c r="AG121" s="119"/>
      <c r="AH121" s="119"/>
      <c r="AI121" s="116"/>
      <c r="AJ121" s="119"/>
      <c r="AK121" s="119"/>
      <c r="AL121" s="116"/>
    </row>
    <row r="122" spans="1:38" x14ac:dyDescent="0.2">
      <c r="A122" s="125"/>
      <c r="B122" s="167"/>
      <c r="C122" s="167"/>
      <c r="D122" s="158"/>
      <c r="E122" s="158"/>
      <c r="F122" s="158"/>
      <c r="G122" s="149"/>
      <c r="H122" s="167"/>
      <c r="I122" s="167"/>
      <c r="J122" s="149"/>
      <c r="K122" s="38">
        <v>11</v>
      </c>
      <c r="L122" s="39" t="s">
        <v>47</v>
      </c>
      <c r="M122" s="40" t="s">
        <v>35</v>
      </c>
      <c r="N122" s="40"/>
      <c r="O122" s="125"/>
      <c r="P122" s="125"/>
      <c r="Q122" s="125"/>
      <c r="R122" s="125"/>
      <c r="S122" s="125"/>
      <c r="T122" s="137"/>
      <c r="U122" s="119"/>
      <c r="V122" s="116"/>
      <c r="W122" s="116"/>
      <c r="X122" s="116"/>
      <c r="Y122" s="116"/>
      <c r="Z122" s="116"/>
      <c r="AA122" s="47"/>
      <c r="AB122" s="47"/>
      <c r="AC122" s="125"/>
      <c r="AD122" s="125"/>
      <c r="AE122" s="125"/>
      <c r="AF122" s="149" t="s">
        <v>36</v>
      </c>
      <c r="AG122" s="119"/>
      <c r="AH122" s="119"/>
      <c r="AI122" s="116"/>
      <c r="AJ122" s="119"/>
      <c r="AK122" s="119"/>
      <c r="AL122" s="116"/>
    </row>
    <row r="123" spans="1:38" x14ac:dyDescent="0.2">
      <c r="A123" s="125"/>
      <c r="B123" s="167"/>
      <c r="C123" s="167"/>
      <c r="D123" s="158"/>
      <c r="E123" s="158"/>
      <c r="F123" s="158"/>
      <c r="G123" s="149"/>
      <c r="H123" s="167"/>
      <c r="I123" s="167"/>
      <c r="J123" s="149"/>
      <c r="K123" s="38">
        <v>12</v>
      </c>
      <c r="L123" s="39" t="s">
        <v>48</v>
      </c>
      <c r="M123" s="40" t="s">
        <v>35</v>
      </c>
      <c r="N123" s="40"/>
      <c r="O123" s="125"/>
      <c r="P123" s="125"/>
      <c r="Q123" s="125"/>
      <c r="R123" s="125"/>
      <c r="S123" s="125"/>
      <c r="T123" s="138"/>
      <c r="U123" s="120"/>
      <c r="V123" s="117"/>
      <c r="W123" s="117"/>
      <c r="X123" s="117"/>
      <c r="Y123" s="117"/>
      <c r="Z123" s="117"/>
      <c r="AA123" s="47"/>
      <c r="AB123" s="47"/>
      <c r="AC123" s="125"/>
      <c r="AD123" s="125"/>
      <c r="AE123" s="125"/>
      <c r="AF123" s="149" t="s">
        <v>36</v>
      </c>
      <c r="AG123" s="120"/>
      <c r="AH123" s="120"/>
      <c r="AI123" s="117"/>
      <c r="AJ123" s="120"/>
      <c r="AK123" s="120"/>
      <c r="AL123" s="117"/>
    </row>
    <row r="124" spans="1:38" ht="12.6" customHeight="1" x14ac:dyDescent="0.2">
      <c r="A124" s="125"/>
      <c r="B124" s="167"/>
      <c r="C124" s="167"/>
      <c r="D124" s="158"/>
      <c r="E124" s="158"/>
      <c r="F124" s="158"/>
      <c r="G124" s="149"/>
      <c r="H124" s="167"/>
      <c r="I124" s="167"/>
      <c r="J124" s="149"/>
      <c r="K124" s="38">
        <v>13</v>
      </c>
      <c r="L124" s="39" t="s">
        <v>49</v>
      </c>
      <c r="M124" s="40" t="s">
        <v>35</v>
      </c>
      <c r="N124" s="40"/>
      <c r="O124" s="125"/>
      <c r="P124" s="125"/>
      <c r="Q124" s="125"/>
      <c r="R124" s="125"/>
      <c r="S124" s="125"/>
      <c r="T124" s="136">
        <v>21</v>
      </c>
      <c r="U124" s="118" t="s">
        <v>153</v>
      </c>
      <c r="V124" s="115"/>
      <c r="W124" s="115"/>
      <c r="X124" s="115"/>
      <c r="Y124" s="115"/>
      <c r="Z124" s="115"/>
      <c r="AA124" s="47"/>
      <c r="AB124" s="47"/>
      <c r="AC124" s="125"/>
      <c r="AD124" s="125"/>
      <c r="AE124" s="125"/>
      <c r="AF124" s="149" t="s">
        <v>36</v>
      </c>
      <c r="AG124" s="118"/>
      <c r="AH124" s="118"/>
      <c r="AI124" s="115" t="s">
        <v>237</v>
      </c>
      <c r="AJ124" s="118"/>
      <c r="AK124" s="118"/>
      <c r="AL124" s="115" t="s">
        <v>37</v>
      </c>
    </row>
    <row r="125" spans="1:38" x14ac:dyDescent="0.2">
      <c r="A125" s="125"/>
      <c r="B125" s="167"/>
      <c r="C125" s="167"/>
      <c r="D125" s="158"/>
      <c r="E125" s="158"/>
      <c r="F125" s="158"/>
      <c r="G125" s="149"/>
      <c r="H125" s="167"/>
      <c r="I125" s="167"/>
      <c r="J125" s="149"/>
      <c r="K125" s="38">
        <v>14</v>
      </c>
      <c r="L125" s="39" t="s">
        <v>50</v>
      </c>
      <c r="M125" s="40"/>
      <c r="N125" s="40" t="s">
        <v>35</v>
      </c>
      <c r="O125" s="125"/>
      <c r="P125" s="125"/>
      <c r="Q125" s="125"/>
      <c r="R125" s="125"/>
      <c r="S125" s="125"/>
      <c r="T125" s="137"/>
      <c r="U125" s="119"/>
      <c r="V125" s="116"/>
      <c r="W125" s="116"/>
      <c r="X125" s="116"/>
      <c r="Y125" s="116"/>
      <c r="Z125" s="116"/>
      <c r="AA125" s="47"/>
      <c r="AB125" s="47"/>
      <c r="AC125" s="125"/>
      <c r="AD125" s="125"/>
      <c r="AE125" s="125"/>
      <c r="AF125" s="149" t="s">
        <v>36</v>
      </c>
      <c r="AG125" s="119"/>
      <c r="AH125" s="119"/>
      <c r="AI125" s="116"/>
      <c r="AJ125" s="119"/>
      <c r="AK125" s="119"/>
      <c r="AL125" s="116"/>
    </row>
    <row r="126" spans="1:38" x14ac:dyDescent="0.2">
      <c r="A126" s="125"/>
      <c r="B126" s="167"/>
      <c r="C126" s="167"/>
      <c r="D126" s="158"/>
      <c r="E126" s="158"/>
      <c r="F126" s="158"/>
      <c r="G126" s="149"/>
      <c r="H126" s="167"/>
      <c r="I126" s="167"/>
      <c r="J126" s="149"/>
      <c r="K126" s="38">
        <v>15</v>
      </c>
      <c r="L126" s="39" t="s">
        <v>51</v>
      </c>
      <c r="M126" s="40" t="s">
        <v>35</v>
      </c>
      <c r="N126" s="40"/>
      <c r="O126" s="125"/>
      <c r="P126" s="125"/>
      <c r="Q126" s="125"/>
      <c r="R126" s="125"/>
      <c r="S126" s="125"/>
      <c r="T126" s="137"/>
      <c r="U126" s="119"/>
      <c r="V126" s="116"/>
      <c r="W126" s="116"/>
      <c r="X126" s="116"/>
      <c r="Y126" s="116"/>
      <c r="Z126" s="116"/>
      <c r="AA126" s="47"/>
      <c r="AB126" s="47"/>
      <c r="AC126" s="125"/>
      <c r="AD126" s="125"/>
      <c r="AE126" s="125"/>
      <c r="AF126" s="149" t="s">
        <v>36</v>
      </c>
      <c r="AG126" s="119"/>
      <c r="AH126" s="119"/>
      <c r="AI126" s="116"/>
      <c r="AJ126" s="119"/>
      <c r="AK126" s="119"/>
      <c r="AL126" s="116"/>
    </row>
    <row r="127" spans="1:38" x14ac:dyDescent="0.2">
      <c r="A127" s="125"/>
      <c r="B127" s="167"/>
      <c r="C127" s="167"/>
      <c r="D127" s="158"/>
      <c r="E127" s="158"/>
      <c r="F127" s="158"/>
      <c r="G127" s="149"/>
      <c r="H127" s="167"/>
      <c r="I127" s="167"/>
      <c r="J127" s="149"/>
      <c r="K127" s="38">
        <v>16</v>
      </c>
      <c r="L127" s="39" t="s">
        <v>52</v>
      </c>
      <c r="M127" s="40"/>
      <c r="N127" s="40" t="s">
        <v>35</v>
      </c>
      <c r="O127" s="125"/>
      <c r="P127" s="125"/>
      <c r="Q127" s="125"/>
      <c r="R127" s="125"/>
      <c r="S127" s="125"/>
      <c r="T127" s="137"/>
      <c r="U127" s="119"/>
      <c r="V127" s="116"/>
      <c r="W127" s="116"/>
      <c r="X127" s="116"/>
      <c r="Y127" s="116"/>
      <c r="Z127" s="116"/>
      <c r="AA127" s="47"/>
      <c r="AB127" s="47"/>
      <c r="AC127" s="125"/>
      <c r="AD127" s="125"/>
      <c r="AE127" s="125"/>
      <c r="AF127" s="149" t="s">
        <v>36</v>
      </c>
      <c r="AG127" s="119"/>
      <c r="AH127" s="119"/>
      <c r="AI127" s="116"/>
      <c r="AJ127" s="119"/>
      <c r="AK127" s="119"/>
      <c r="AL127" s="116"/>
    </row>
    <row r="128" spans="1:38" x14ac:dyDescent="0.2">
      <c r="A128" s="125"/>
      <c r="B128" s="167"/>
      <c r="C128" s="167"/>
      <c r="D128" s="158"/>
      <c r="E128" s="158"/>
      <c r="F128" s="158"/>
      <c r="G128" s="149"/>
      <c r="H128" s="167"/>
      <c r="I128" s="167"/>
      <c r="J128" s="149"/>
      <c r="K128" s="38">
        <v>17</v>
      </c>
      <c r="L128" s="39" t="s">
        <v>53</v>
      </c>
      <c r="M128" s="40" t="s">
        <v>35</v>
      </c>
      <c r="N128" s="40"/>
      <c r="O128" s="125"/>
      <c r="P128" s="125"/>
      <c r="Q128" s="125"/>
      <c r="R128" s="125"/>
      <c r="S128" s="125"/>
      <c r="T128" s="137"/>
      <c r="U128" s="119"/>
      <c r="V128" s="116"/>
      <c r="W128" s="116"/>
      <c r="X128" s="116"/>
      <c r="Y128" s="116"/>
      <c r="Z128" s="116"/>
      <c r="AA128" s="47"/>
      <c r="AB128" s="47"/>
      <c r="AC128" s="125"/>
      <c r="AD128" s="125"/>
      <c r="AE128" s="125"/>
      <c r="AF128" s="149" t="s">
        <v>36</v>
      </c>
      <c r="AG128" s="119"/>
      <c r="AH128" s="119"/>
      <c r="AI128" s="116"/>
      <c r="AJ128" s="119"/>
      <c r="AK128" s="119"/>
      <c r="AL128" s="116"/>
    </row>
    <row r="129" spans="1:38" x14ac:dyDescent="0.2">
      <c r="A129" s="125"/>
      <c r="B129" s="167"/>
      <c r="C129" s="167"/>
      <c r="D129" s="158"/>
      <c r="E129" s="158"/>
      <c r="F129" s="158"/>
      <c r="G129" s="149"/>
      <c r="H129" s="167"/>
      <c r="I129" s="167"/>
      <c r="J129" s="149"/>
      <c r="K129" s="38">
        <v>18</v>
      </c>
      <c r="L129" s="39" t="s">
        <v>54</v>
      </c>
      <c r="M129" s="40"/>
      <c r="N129" s="40" t="s">
        <v>35</v>
      </c>
      <c r="O129" s="125"/>
      <c r="P129" s="125"/>
      <c r="Q129" s="125"/>
      <c r="R129" s="125"/>
      <c r="S129" s="125"/>
      <c r="T129" s="137"/>
      <c r="U129" s="119"/>
      <c r="V129" s="116"/>
      <c r="W129" s="116"/>
      <c r="X129" s="116"/>
      <c r="Y129" s="116"/>
      <c r="Z129" s="116"/>
      <c r="AA129" s="47"/>
      <c r="AB129" s="47"/>
      <c r="AC129" s="125"/>
      <c r="AD129" s="125"/>
      <c r="AE129" s="125"/>
      <c r="AF129" s="149" t="s">
        <v>36</v>
      </c>
      <c r="AG129" s="119"/>
      <c r="AH129" s="119"/>
      <c r="AI129" s="116"/>
      <c r="AJ129" s="119"/>
      <c r="AK129" s="119"/>
      <c r="AL129" s="116"/>
    </row>
    <row r="130" spans="1:38" x14ac:dyDescent="0.2">
      <c r="A130" s="125"/>
      <c r="B130" s="167"/>
      <c r="C130" s="167"/>
      <c r="D130" s="158"/>
      <c r="E130" s="158"/>
      <c r="F130" s="158"/>
      <c r="G130" s="149"/>
      <c r="H130" s="167"/>
      <c r="I130" s="167"/>
      <c r="J130" s="149"/>
      <c r="K130" s="38">
        <v>19</v>
      </c>
      <c r="L130" s="39" t="s">
        <v>55</v>
      </c>
      <c r="M130" s="40"/>
      <c r="N130" s="40" t="s">
        <v>35</v>
      </c>
      <c r="O130" s="125"/>
      <c r="P130" s="125"/>
      <c r="Q130" s="125"/>
      <c r="R130" s="125"/>
      <c r="S130" s="125"/>
      <c r="T130" s="137"/>
      <c r="U130" s="119"/>
      <c r="V130" s="116"/>
      <c r="W130" s="116"/>
      <c r="X130" s="116"/>
      <c r="Y130" s="116"/>
      <c r="Z130" s="116"/>
      <c r="AA130" s="47"/>
      <c r="AB130" s="47"/>
      <c r="AC130" s="125"/>
      <c r="AD130" s="125"/>
      <c r="AE130" s="125"/>
      <c r="AF130" s="149" t="s">
        <v>36</v>
      </c>
      <c r="AG130" s="119"/>
      <c r="AH130" s="119"/>
      <c r="AI130" s="116"/>
      <c r="AJ130" s="119"/>
      <c r="AK130" s="119"/>
      <c r="AL130" s="116"/>
    </row>
    <row r="131" spans="1:38" x14ac:dyDescent="0.2">
      <c r="A131" s="126"/>
      <c r="B131" s="168"/>
      <c r="C131" s="168"/>
      <c r="D131" s="159"/>
      <c r="E131" s="159"/>
      <c r="F131" s="159"/>
      <c r="G131" s="150"/>
      <c r="H131" s="168"/>
      <c r="I131" s="168"/>
      <c r="J131" s="150"/>
      <c r="K131" s="38"/>
      <c r="L131" s="43" t="s">
        <v>56</v>
      </c>
      <c r="M131" s="38">
        <f>COUNTA(M112:M130)</f>
        <v>11</v>
      </c>
      <c r="N131" s="38">
        <f>COUNTA(N112:N130)</f>
        <v>8</v>
      </c>
      <c r="O131" s="126"/>
      <c r="P131" s="126"/>
      <c r="Q131" s="126"/>
      <c r="R131" s="126"/>
      <c r="S131" s="126"/>
      <c r="T131" s="138"/>
      <c r="U131" s="120"/>
      <c r="V131" s="117"/>
      <c r="W131" s="117"/>
      <c r="X131" s="117"/>
      <c r="Y131" s="117"/>
      <c r="Z131" s="117"/>
      <c r="AA131" s="48"/>
      <c r="AB131" s="48"/>
      <c r="AC131" s="126"/>
      <c r="AD131" s="126"/>
      <c r="AE131" s="126"/>
      <c r="AF131" s="150" t="s">
        <v>36</v>
      </c>
      <c r="AG131" s="120"/>
      <c r="AH131" s="120"/>
      <c r="AI131" s="117"/>
      <c r="AJ131" s="120"/>
      <c r="AK131" s="120"/>
      <c r="AL131" s="117"/>
    </row>
    <row r="132" spans="1:38" ht="15.6" customHeight="1" x14ac:dyDescent="0.2">
      <c r="A132" s="124" t="s">
        <v>221</v>
      </c>
      <c r="B132" s="166" t="s">
        <v>57</v>
      </c>
      <c r="C132" s="157" t="s">
        <v>226</v>
      </c>
      <c r="D132" s="157" t="s">
        <v>196</v>
      </c>
      <c r="E132" s="157" t="s">
        <v>197</v>
      </c>
      <c r="F132" s="157" t="s">
        <v>140</v>
      </c>
      <c r="G132" s="148">
        <v>1</v>
      </c>
      <c r="H132" s="166" t="s">
        <v>99</v>
      </c>
      <c r="I132" s="166" t="s">
        <v>135</v>
      </c>
      <c r="J132" s="148" t="s">
        <v>121</v>
      </c>
      <c r="K132" s="38">
        <v>1</v>
      </c>
      <c r="L132" s="39" t="s">
        <v>34</v>
      </c>
      <c r="M132" s="40" t="s">
        <v>35</v>
      </c>
      <c r="N132" s="40"/>
      <c r="O132" s="124" t="str">
        <f t="shared" ref="O132" si="8">IF((G132=5),"CASI SEGURO",IF(AND(G132=4),"PROBABLE",IF(AND(G132=3),"POSIBLE",IF(AND(G132=2),"IMPROBABLE","RARA VEZ"))))</f>
        <v>RARA VEZ</v>
      </c>
      <c r="P132" s="124">
        <f>G132</f>
        <v>1</v>
      </c>
      <c r="Q132" s="124" t="str">
        <f t="shared" ref="Q132" si="9">IF((M151&gt;=12),"CATASTROFICO",IF(AND(M151&gt;=6,M151&lt;12),"MAYOR","MODERADO"))</f>
        <v>MAYOR</v>
      </c>
      <c r="R132" s="124">
        <f>M151</f>
        <v>11</v>
      </c>
      <c r="S132" s="124" t="str">
        <f>IF(AND(Q132="CATASTROFICO",O132="CASI SEGURO"),"EXTREMO",IF(AND(Q132="CATASTROFICO",O132="PROBABLE"),"EXTREMO",IF(AND(Q132="CATASTROFICO",O132="IMPROBABLE"),"EXTREMO",IF(AND(Q132="CATASTROFICO",O132="POSIBLE"),"EXTREMO",IF(AND(Q132="CATASTROFICO",O132="RARA VEZ"),"EXTREMO",IF(AND(Q132="MAYOR",O132="CASI SEGURO"),"EXTREMO",IF(AND(Q132="MAYOR",O132="PROBABLE"),"EXTREMO",IF(AND(Q132="MAYOR",O132="POSIBLE"),"EXTREMO",IF(AND(Q132="MAYOR",O132="IMPROBABLE"),"ALTO",IF(AND(Q132="MAYOR",O132="RARA VEZ"),"ALTO",IF(AND(Q132="MODERADO",O132="CASI SEGURO"),"EXTREMO",IF(AND(Q132="MODERADO",O132="PROBABLE"),"ALTO",IF(AND(Q132="MODERADO",O132="POSIBLE"),"ALTO",IF(AND(Q132="MODERADO",O132="IMPROBABLE"),"MODERADO",IF(AND(Q132="MODERADO",O132="RARA VEZ"),"MODERADO")))))))))))))))</f>
        <v>ALTO</v>
      </c>
      <c r="T132" s="136">
        <v>22</v>
      </c>
      <c r="U132" s="139" t="s">
        <v>229</v>
      </c>
      <c r="V132" s="115"/>
      <c r="W132" s="115"/>
      <c r="X132" s="115"/>
      <c r="Y132" s="115"/>
      <c r="Z132" s="115"/>
      <c r="AA132" s="46"/>
      <c r="AB132" s="46"/>
      <c r="AC132" s="124"/>
      <c r="AD132" s="124"/>
      <c r="AE132" s="124"/>
      <c r="AF132" s="148" t="s">
        <v>36</v>
      </c>
      <c r="AG132" s="118" t="s">
        <v>241</v>
      </c>
      <c r="AH132" s="118"/>
      <c r="AI132" s="115" t="s">
        <v>237</v>
      </c>
      <c r="AJ132" s="118"/>
      <c r="AK132" s="118"/>
      <c r="AL132" s="115" t="s">
        <v>37</v>
      </c>
    </row>
    <row r="133" spans="1:38" x14ac:dyDescent="0.2">
      <c r="A133" s="125"/>
      <c r="B133" s="167"/>
      <c r="C133" s="158"/>
      <c r="D133" s="158"/>
      <c r="E133" s="158"/>
      <c r="F133" s="158"/>
      <c r="G133" s="149"/>
      <c r="H133" s="167"/>
      <c r="I133" s="167"/>
      <c r="J133" s="149"/>
      <c r="K133" s="38">
        <v>2</v>
      </c>
      <c r="L133" s="39" t="s">
        <v>38</v>
      </c>
      <c r="M133" s="40" t="s">
        <v>35</v>
      </c>
      <c r="N133" s="40"/>
      <c r="O133" s="125"/>
      <c r="P133" s="125"/>
      <c r="Q133" s="125"/>
      <c r="R133" s="125"/>
      <c r="S133" s="125"/>
      <c r="T133" s="137"/>
      <c r="U133" s="140"/>
      <c r="V133" s="116"/>
      <c r="W133" s="116"/>
      <c r="X133" s="116"/>
      <c r="Y133" s="116"/>
      <c r="Z133" s="116"/>
      <c r="AA133" s="47"/>
      <c r="AB133" s="47"/>
      <c r="AC133" s="125"/>
      <c r="AD133" s="125"/>
      <c r="AE133" s="125"/>
      <c r="AF133" s="149" t="s">
        <v>36</v>
      </c>
      <c r="AG133" s="119"/>
      <c r="AH133" s="119"/>
      <c r="AI133" s="116"/>
      <c r="AJ133" s="119"/>
      <c r="AK133" s="119"/>
      <c r="AL133" s="116"/>
    </row>
    <row r="134" spans="1:38" x14ac:dyDescent="0.2">
      <c r="A134" s="125"/>
      <c r="B134" s="167"/>
      <c r="C134" s="158"/>
      <c r="D134" s="158"/>
      <c r="E134" s="158"/>
      <c r="F134" s="158"/>
      <c r="G134" s="149"/>
      <c r="H134" s="167"/>
      <c r="I134" s="167"/>
      <c r="J134" s="149"/>
      <c r="K134" s="38">
        <v>3</v>
      </c>
      <c r="L134" s="39" t="s">
        <v>39</v>
      </c>
      <c r="M134" s="40"/>
      <c r="N134" s="40" t="s">
        <v>35</v>
      </c>
      <c r="O134" s="125"/>
      <c r="P134" s="125"/>
      <c r="Q134" s="125"/>
      <c r="R134" s="125"/>
      <c r="S134" s="125"/>
      <c r="T134" s="137"/>
      <c r="U134" s="140"/>
      <c r="V134" s="116"/>
      <c r="W134" s="116"/>
      <c r="X134" s="116"/>
      <c r="Y134" s="116"/>
      <c r="Z134" s="116"/>
      <c r="AA134" s="47"/>
      <c r="AB134" s="47"/>
      <c r="AC134" s="125"/>
      <c r="AD134" s="125"/>
      <c r="AE134" s="125"/>
      <c r="AF134" s="149" t="s">
        <v>36</v>
      </c>
      <c r="AG134" s="119"/>
      <c r="AH134" s="119"/>
      <c r="AI134" s="116"/>
      <c r="AJ134" s="119"/>
      <c r="AK134" s="119"/>
      <c r="AL134" s="116"/>
    </row>
    <row r="135" spans="1:38" x14ac:dyDescent="0.2">
      <c r="A135" s="125"/>
      <c r="B135" s="167"/>
      <c r="C135" s="158"/>
      <c r="D135" s="158"/>
      <c r="E135" s="158"/>
      <c r="F135" s="158"/>
      <c r="G135" s="149"/>
      <c r="H135" s="167"/>
      <c r="I135" s="167"/>
      <c r="J135" s="149"/>
      <c r="K135" s="38">
        <v>4</v>
      </c>
      <c r="L135" s="39" t="s">
        <v>40</v>
      </c>
      <c r="M135" s="40"/>
      <c r="N135" s="40" t="s">
        <v>35</v>
      </c>
      <c r="O135" s="125"/>
      <c r="P135" s="125"/>
      <c r="Q135" s="125"/>
      <c r="R135" s="125"/>
      <c r="S135" s="125"/>
      <c r="T135" s="137"/>
      <c r="U135" s="140"/>
      <c r="V135" s="116"/>
      <c r="W135" s="116"/>
      <c r="X135" s="116"/>
      <c r="Y135" s="116"/>
      <c r="Z135" s="116"/>
      <c r="AA135" s="47"/>
      <c r="AB135" s="47"/>
      <c r="AC135" s="125"/>
      <c r="AD135" s="125"/>
      <c r="AE135" s="125"/>
      <c r="AF135" s="149" t="s">
        <v>36</v>
      </c>
      <c r="AG135" s="119"/>
      <c r="AH135" s="119"/>
      <c r="AI135" s="116"/>
      <c r="AJ135" s="119"/>
      <c r="AK135" s="119"/>
      <c r="AL135" s="116"/>
    </row>
    <row r="136" spans="1:38" x14ac:dyDescent="0.2">
      <c r="A136" s="125"/>
      <c r="B136" s="167"/>
      <c r="C136" s="158"/>
      <c r="D136" s="158"/>
      <c r="E136" s="158"/>
      <c r="F136" s="158"/>
      <c r="G136" s="149"/>
      <c r="H136" s="167"/>
      <c r="I136" s="167"/>
      <c r="J136" s="149"/>
      <c r="K136" s="38">
        <v>5</v>
      </c>
      <c r="L136" s="39" t="s">
        <v>41</v>
      </c>
      <c r="M136" s="40" t="s">
        <v>35</v>
      </c>
      <c r="N136" s="40"/>
      <c r="O136" s="125"/>
      <c r="P136" s="125"/>
      <c r="Q136" s="125"/>
      <c r="R136" s="125"/>
      <c r="S136" s="125"/>
      <c r="T136" s="137"/>
      <c r="U136" s="140"/>
      <c r="V136" s="116"/>
      <c r="W136" s="116"/>
      <c r="X136" s="116"/>
      <c r="Y136" s="116"/>
      <c r="Z136" s="116"/>
      <c r="AA136" s="47"/>
      <c r="AB136" s="47"/>
      <c r="AC136" s="125"/>
      <c r="AD136" s="125"/>
      <c r="AE136" s="125"/>
      <c r="AF136" s="149" t="s">
        <v>36</v>
      </c>
      <c r="AG136" s="119"/>
      <c r="AH136" s="119"/>
      <c r="AI136" s="116"/>
      <c r="AJ136" s="119"/>
      <c r="AK136" s="119"/>
      <c r="AL136" s="116"/>
    </row>
    <row r="137" spans="1:38" x14ac:dyDescent="0.2">
      <c r="A137" s="125"/>
      <c r="B137" s="167"/>
      <c r="C137" s="158"/>
      <c r="D137" s="158"/>
      <c r="E137" s="158"/>
      <c r="F137" s="158"/>
      <c r="G137" s="149"/>
      <c r="H137" s="167"/>
      <c r="I137" s="167"/>
      <c r="J137" s="149"/>
      <c r="K137" s="38">
        <v>6</v>
      </c>
      <c r="L137" s="39" t="s">
        <v>42</v>
      </c>
      <c r="M137" s="40" t="s">
        <v>35</v>
      </c>
      <c r="N137" s="40"/>
      <c r="O137" s="125"/>
      <c r="P137" s="125"/>
      <c r="Q137" s="125"/>
      <c r="R137" s="125"/>
      <c r="S137" s="125"/>
      <c r="T137" s="137"/>
      <c r="U137" s="140"/>
      <c r="V137" s="116"/>
      <c r="W137" s="116"/>
      <c r="X137" s="116"/>
      <c r="Y137" s="116"/>
      <c r="Z137" s="116"/>
      <c r="AA137" s="47"/>
      <c r="AB137" s="47"/>
      <c r="AC137" s="125"/>
      <c r="AD137" s="125"/>
      <c r="AE137" s="125"/>
      <c r="AF137" s="149" t="s">
        <v>36</v>
      </c>
      <c r="AG137" s="119"/>
      <c r="AH137" s="119"/>
      <c r="AI137" s="116"/>
      <c r="AJ137" s="119"/>
      <c r="AK137" s="119"/>
      <c r="AL137" s="116"/>
    </row>
    <row r="138" spans="1:38" x14ac:dyDescent="0.2">
      <c r="A138" s="125"/>
      <c r="B138" s="167"/>
      <c r="C138" s="158"/>
      <c r="D138" s="158"/>
      <c r="E138" s="158"/>
      <c r="F138" s="158"/>
      <c r="G138" s="149"/>
      <c r="H138" s="167"/>
      <c r="I138" s="167"/>
      <c r="J138" s="149"/>
      <c r="K138" s="38">
        <v>7</v>
      </c>
      <c r="L138" s="39" t="s">
        <v>43</v>
      </c>
      <c r="M138" s="40"/>
      <c r="N138" s="40" t="s">
        <v>35</v>
      </c>
      <c r="O138" s="125"/>
      <c r="P138" s="125"/>
      <c r="Q138" s="125"/>
      <c r="R138" s="125"/>
      <c r="S138" s="125"/>
      <c r="T138" s="137"/>
      <c r="U138" s="140"/>
      <c r="V138" s="116"/>
      <c r="W138" s="116"/>
      <c r="X138" s="116"/>
      <c r="Y138" s="116"/>
      <c r="Z138" s="116"/>
      <c r="AA138" s="47"/>
      <c r="AB138" s="47"/>
      <c r="AC138" s="125"/>
      <c r="AD138" s="125"/>
      <c r="AE138" s="125"/>
      <c r="AF138" s="149" t="s">
        <v>36</v>
      </c>
      <c r="AG138" s="119"/>
      <c r="AH138" s="119"/>
      <c r="AI138" s="116"/>
      <c r="AJ138" s="119"/>
      <c r="AK138" s="119"/>
      <c r="AL138" s="116"/>
    </row>
    <row r="139" spans="1:38" ht="25.5" x14ac:dyDescent="0.2">
      <c r="A139" s="125"/>
      <c r="B139" s="167"/>
      <c r="C139" s="158"/>
      <c r="D139" s="158"/>
      <c r="E139" s="158"/>
      <c r="F139" s="158"/>
      <c r="G139" s="149"/>
      <c r="H139" s="167"/>
      <c r="I139" s="167"/>
      <c r="J139" s="149"/>
      <c r="K139" s="41">
        <v>8</v>
      </c>
      <c r="L139" s="42" t="s">
        <v>44</v>
      </c>
      <c r="M139" s="40"/>
      <c r="N139" s="40" t="s">
        <v>35</v>
      </c>
      <c r="O139" s="125"/>
      <c r="P139" s="125"/>
      <c r="Q139" s="125"/>
      <c r="R139" s="125"/>
      <c r="S139" s="125"/>
      <c r="T139" s="137"/>
      <c r="U139" s="140"/>
      <c r="V139" s="116"/>
      <c r="W139" s="116"/>
      <c r="X139" s="116"/>
      <c r="Y139" s="116"/>
      <c r="Z139" s="116"/>
      <c r="AA139" s="47"/>
      <c r="AB139" s="47"/>
      <c r="AC139" s="125"/>
      <c r="AD139" s="125"/>
      <c r="AE139" s="125"/>
      <c r="AF139" s="149" t="s">
        <v>36</v>
      </c>
      <c r="AG139" s="119"/>
      <c r="AH139" s="119"/>
      <c r="AI139" s="116"/>
      <c r="AJ139" s="119"/>
      <c r="AK139" s="119"/>
      <c r="AL139" s="116"/>
    </row>
    <row r="140" spans="1:38" x14ac:dyDescent="0.2">
      <c r="A140" s="125"/>
      <c r="B140" s="167"/>
      <c r="C140" s="158"/>
      <c r="D140" s="158"/>
      <c r="E140" s="158"/>
      <c r="F140" s="158"/>
      <c r="G140" s="149"/>
      <c r="H140" s="167"/>
      <c r="I140" s="167"/>
      <c r="J140" s="149"/>
      <c r="K140" s="38">
        <v>9</v>
      </c>
      <c r="L140" s="39" t="s">
        <v>45</v>
      </c>
      <c r="M140" s="40" t="s">
        <v>35</v>
      </c>
      <c r="N140" s="40"/>
      <c r="O140" s="125"/>
      <c r="P140" s="125"/>
      <c r="Q140" s="125"/>
      <c r="R140" s="125"/>
      <c r="S140" s="125"/>
      <c r="T140" s="137"/>
      <c r="U140" s="140"/>
      <c r="V140" s="116"/>
      <c r="W140" s="116"/>
      <c r="X140" s="116"/>
      <c r="Y140" s="116"/>
      <c r="Z140" s="116"/>
      <c r="AA140" s="47"/>
      <c r="AB140" s="47"/>
      <c r="AC140" s="125"/>
      <c r="AD140" s="125"/>
      <c r="AE140" s="125"/>
      <c r="AF140" s="149" t="s">
        <v>36</v>
      </c>
      <c r="AG140" s="119"/>
      <c r="AH140" s="119"/>
      <c r="AI140" s="116"/>
      <c r="AJ140" s="119"/>
      <c r="AK140" s="119"/>
      <c r="AL140" s="116"/>
    </row>
    <row r="141" spans="1:38" x14ac:dyDescent="0.2">
      <c r="A141" s="125"/>
      <c r="B141" s="167"/>
      <c r="C141" s="158"/>
      <c r="D141" s="158"/>
      <c r="E141" s="158"/>
      <c r="F141" s="158"/>
      <c r="G141" s="149"/>
      <c r="H141" s="167"/>
      <c r="I141" s="167"/>
      <c r="J141" s="149"/>
      <c r="K141" s="38">
        <v>10</v>
      </c>
      <c r="L141" s="39" t="s">
        <v>46</v>
      </c>
      <c r="M141" s="40" t="s">
        <v>35</v>
      </c>
      <c r="N141" s="40"/>
      <c r="O141" s="125"/>
      <c r="P141" s="125"/>
      <c r="Q141" s="125"/>
      <c r="R141" s="125"/>
      <c r="S141" s="125"/>
      <c r="T141" s="138"/>
      <c r="U141" s="141"/>
      <c r="V141" s="117"/>
      <c r="W141" s="117"/>
      <c r="X141" s="117"/>
      <c r="Y141" s="117"/>
      <c r="Z141" s="117"/>
      <c r="AA141" s="47"/>
      <c r="AB141" s="47"/>
      <c r="AC141" s="125"/>
      <c r="AD141" s="125"/>
      <c r="AE141" s="125"/>
      <c r="AF141" s="149" t="s">
        <v>36</v>
      </c>
      <c r="AG141" s="120"/>
      <c r="AH141" s="120"/>
      <c r="AI141" s="117"/>
      <c r="AJ141" s="120"/>
      <c r="AK141" s="120"/>
      <c r="AL141" s="117"/>
    </row>
    <row r="142" spans="1:38" ht="12.6" customHeight="1" x14ac:dyDescent="0.2">
      <c r="A142" s="125"/>
      <c r="B142" s="167"/>
      <c r="C142" s="158"/>
      <c r="D142" s="158"/>
      <c r="E142" s="158"/>
      <c r="F142" s="158"/>
      <c r="G142" s="149"/>
      <c r="H142" s="167"/>
      <c r="I142" s="167"/>
      <c r="J142" s="149"/>
      <c r="K142" s="38">
        <v>11</v>
      </c>
      <c r="L142" s="39" t="s">
        <v>47</v>
      </c>
      <c r="M142" s="40" t="s">
        <v>35</v>
      </c>
      <c r="N142" s="40"/>
      <c r="O142" s="125"/>
      <c r="P142" s="125"/>
      <c r="Q142" s="125"/>
      <c r="R142" s="125"/>
      <c r="S142" s="125"/>
      <c r="T142" s="136">
        <v>23</v>
      </c>
      <c r="U142" s="118" t="s">
        <v>230</v>
      </c>
      <c r="V142" s="115"/>
      <c r="W142" s="115"/>
      <c r="X142" s="115"/>
      <c r="Y142" s="115"/>
      <c r="Z142" s="115"/>
      <c r="AA142" s="47"/>
      <c r="AB142" s="47"/>
      <c r="AC142" s="125"/>
      <c r="AD142" s="125"/>
      <c r="AE142" s="125"/>
      <c r="AF142" s="149" t="s">
        <v>36</v>
      </c>
      <c r="AG142" s="118"/>
      <c r="AH142" s="118"/>
      <c r="AI142" s="115" t="s">
        <v>237</v>
      </c>
      <c r="AJ142" s="118"/>
      <c r="AK142" s="118"/>
      <c r="AL142" s="115" t="s">
        <v>37</v>
      </c>
    </row>
    <row r="143" spans="1:38" x14ac:dyDescent="0.2">
      <c r="A143" s="125"/>
      <c r="B143" s="167"/>
      <c r="C143" s="158"/>
      <c r="D143" s="158"/>
      <c r="E143" s="158"/>
      <c r="F143" s="158"/>
      <c r="G143" s="149"/>
      <c r="H143" s="167"/>
      <c r="I143" s="167"/>
      <c r="J143" s="149"/>
      <c r="K143" s="38">
        <v>12</v>
      </c>
      <c r="L143" s="39" t="s">
        <v>48</v>
      </c>
      <c r="M143" s="40" t="s">
        <v>35</v>
      </c>
      <c r="N143" s="40"/>
      <c r="O143" s="125"/>
      <c r="P143" s="125"/>
      <c r="Q143" s="125"/>
      <c r="R143" s="125"/>
      <c r="S143" s="125"/>
      <c r="T143" s="137"/>
      <c r="U143" s="119"/>
      <c r="V143" s="116"/>
      <c r="W143" s="116"/>
      <c r="X143" s="116"/>
      <c r="Y143" s="116"/>
      <c r="Z143" s="116"/>
      <c r="AA143" s="47"/>
      <c r="AB143" s="47"/>
      <c r="AC143" s="125"/>
      <c r="AD143" s="125"/>
      <c r="AE143" s="125"/>
      <c r="AF143" s="149" t="s">
        <v>36</v>
      </c>
      <c r="AG143" s="119"/>
      <c r="AH143" s="119"/>
      <c r="AI143" s="116"/>
      <c r="AJ143" s="119"/>
      <c r="AK143" s="119"/>
      <c r="AL143" s="116"/>
    </row>
    <row r="144" spans="1:38" x14ac:dyDescent="0.2">
      <c r="A144" s="125"/>
      <c r="B144" s="167"/>
      <c r="C144" s="158"/>
      <c r="D144" s="158"/>
      <c r="E144" s="158"/>
      <c r="F144" s="158"/>
      <c r="G144" s="149"/>
      <c r="H144" s="167"/>
      <c r="I144" s="167"/>
      <c r="J144" s="149"/>
      <c r="K144" s="38">
        <v>13</v>
      </c>
      <c r="L144" s="39" t="s">
        <v>49</v>
      </c>
      <c r="M144" s="40" t="s">
        <v>35</v>
      </c>
      <c r="N144" s="40"/>
      <c r="O144" s="125"/>
      <c r="P144" s="125"/>
      <c r="Q144" s="125"/>
      <c r="R144" s="125"/>
      <c r="S144" s="125"/>
      <c r="T144" s="137"/>
      <c r="U144" s="119"/>
      <c r="V144" s="116"/>
      <c r="W144" s="116"/>
      <c r="X144" s="116"/>
      <c r="Y144" s="116"/>
      <c r="Z144" s="116"/>
      <c r="AA144" s="47"/>
      <c r="AB144" s="47"/>
      <c r="AC144" s="125"/>
      <c r="AD144" s="125"/>
      <c r="AE144" s="125"/>
      <c r="AF144" s="149" t="s">
        <v>36</v>
      </c>
      <c r="AG144" s="119"/>
      <c r="AH144" s="119"/>
      <c r="AI144" s="116"/>
      <c r="AJ144" s="119"/>
      <c r="AK144" s="119"/>
      <c r="AL144" s="116"/>
    </row>
    <row r="145" spans="1:38" x14ac:dyDescent="0.2">
      <c r="A145" s="125"/>
      <c r="B145" s="167"/>
      <c r="C145" s="158"/>
      <c r="D145" s="158"/>
      <c r="E145" s="158"/>
      <c r="F145" s="158"/>
      <c r="G145" s="149"/>
      <c r="H145" s="167"/>
      <c r="I145" s="167"/>
      <c r="J145" s="149"/>
      <c r="K145" s="38">
        <v>14</v>
      </c>
      <c r="L145" s="39" t="s">
        <v>50</v>
      </c>
      <c r="M145" s="40"/>
      <c r="N145" s="40" t="s">
        <v>35</v>
      </c>
      <c r="O145" s="125"/>
      <c r="P145" s="125"/>
      <c r="Q145" s="125"/>
      <c r="R145" s="125"/>
      <c r="S145" s="125"/>
      <c r="T145" s="137"/>
      <c r="U145" s="119"/>
      <c r="V145" s="116"/>
      <c r="W145" s="116"/>
      <c r="X145" s="116"/>
      <c r="Y145" s="116"/>
      <c r="Z145" s="116"/>
      <c r="AA145" s="47"/>
      <c r="AB145" s="47"/>
      <c r="AC145" s="125"/>
      <c r="AD145" s="125"/>
      <c r="AE145" s="125"/>
      <c r="AF145" s="149" t="s">
        <v>36</v>
      </c>
      <c r="AG145" s="119"/>
      <c r="AH145" s="119"/>
      <c r="AI145" s="116"/>
      <c r="AJ145" s="119"/>
      <c r="AK145" s="119"/>
      <c r="AL145" s="116"/>
    </row>
    <row r="146" spans="1:38" x14ac:dyDescent="0.2">
      <c r="A146" s="125"/>
      <c r="B146" s="167"/>
      <c r="C146" s="158"/>
      <c r="D146" s="158"/>
      <c r="E146" s="158"/>
      <c r="F146" s="158"/>
      <c r="G146" s="149"/>
      <c r="H146" s="167"/>
      <c r="I146" s="167"/>
      <c r="J146" s="149"/>
      <c r="K146" s="38">
        <v>15</v>
      </c>
      <c r="L146" s="39" t="s">
        <v>51</v>
      </c>
      <c r="M146" s="40" t="s">
        <v>35</v>
      </c>
      <c r="N146" s="40"/>
      <c r="O146" s="125"/>
      <c r="P146" s="125"/>
      <c r="Q146" s="125"/>
      <c r="R146" s="125"/>
      <c r="S146" s="125"/>
      <c r="T146" s="137"/>
      <c r="U146" s="119"/>
      <c r="V146" s="116"/>
      <c r="W146" s="116"/>
      <c r="X146" s="116"/>
      <c r="Y146" s="116"/>
      <c r="Z146" s="116"/>
      <c r="AA146" s="47"/>
      <c r="AB146" s="47"/>
      <c r="AC146" s="125"/>
      <c r="AD146" s="125"/>
      <c r="AE146" s="125"/>
      <c r="AF146" s="149" t="s">
        <v>36</v>
      </c>
      <c r="AG146" s="119"/>
      <c r="AH146" s="119"/>
      <c r="AI146" s="116"/>
      <c r="AJ146" s="119"/>
      <c r="AK146" s="119"/>
      <c r="AL146" s="116"/>
    </row>
    <row r="147" spans="1:38" x14ac:dyDescent="0.2">
      <c r="A147" s="125"/>
      <c r="B147" s="167"/>
      <c r="C147" s="158"/>
      <c r="D147" s="158"/>
      <c r="E147" s="158"/>
      <c r="F147" s="158"/>
      <c r="G147" s="149"/>
      <c r="H147" s="167"/>
      <c r="I147" s="167"/>
      <c r="J147" s="149"/>
      <c r="K147" s="38">
        <v>16</v>
      </c>
      <c r="L147" s="39" t="s">
        <v>52</v>
      </c>
      <c r="M147" s="40"/>
      <c r="N147" s="40" t="s">
        <v>35</v>
      </c>
      <c r="O147" s="125"/>
      <c r="P147" s="125"/>
      <c r="Q147" s="125"/>
      <c r="R147" s="125"/>
      <c r="S147" s="125"/>
      <c r="T147" s="137"/>
      <c r="U147" s="119"/>
      <c r="V147" s="116"/>
      <c r="W147" s="116"/>
      <c r="X147" s="116"/>
      <c r="Y147" s="116"/>
      <c r="Z147" s="116"/>
      <c r="AA147" s="47"/>
      <c r="AB147" s="47"/>
      <c r="AC147" s="125"/>
      <c r="AD147" s="125"/>
      <c r="AE147" s="125"/>
      <c r="AF147" s="149" t="s">
        <v>36</v>
      </c>
      <c r="AG147" s="119"/>
      <c r="AH147" s="119"/>
      <c r="AI147" s="116"/>
      <c r="AJ147" s="119"/>
      <c r="AK147" s="119"/>
      <c r="AL147" s="116"/>
    </row>
    <row r="148" spans="1:38" x14ac:dyDescent="0.2">
      <c r="A148" s="125"/>
      <c r="B148" s="167"/>
      <c r="C148" s="158"/>
      <c r="D148" s="158"/>
      <c r="E148" s="158"/>
      <c r="F148" s="158"/>
      <c r="G148" s="149"/>
      <c r="H148" s="167"/>
      <c r="I148" s="167"/>
      <c r="J148" s="149"/>
      <c r="K148" s="38">
        <v>17</v>
      </c>
      <c r="L148" s="39" t="s">
        <v>53</v>
      </c>
      <c r="M148" s="40" t="s">
        <v>35</v>
      </c>
      <c r="N148" s="40"/>
      <c r="O148" s="125"/>
      <c r="P148" s="125"/>
      <c r="Q148" s="125"/>
      <c r="R148" s="125"/>
      <c r="S148" s="125"/>
      <c r="T148" s="137"/>
      <c r="U148" s="119"/>
      <c r="V148" s="116"/>
      <c r="W148" s="116"/>
      <c r="X148" s="116"/>
      <c r="Y148" s="116"/>
      <c r="Z148" s="116"/>
      <c r="AA148" s="47"/>
      <c r="AB148" s="47"/>
      <c r="AC148" s="125"/>
      <c r="AD148" s="125"/>
      <c r="AE148" s="125"/>
      <c r="AF148" s="149" t="s">
        <v>36</v>
      </c>
      <c r="AG148" s="119"/>
      <c r="AH148" s="119"/>
      <c r="AI148" s="116"/>
      <c r="AJ148" s="119"/>
      <c r="AK148" s="119"/>
      <c r="AL148" s="116"/>
    </row>
    <row r="149" spans="1:38" x14ac:dyDescent="0.2">
      <c r="A149" s="125"/>
      <c r="B149" s="167"/>
      <c r="C149" s="158"/>
      <c r="D149" s="158"/>
      <c r="E149" s="158"/>
      <c r="F149" s="158"/>
      <c r="G149" s="149"/>
      <c r="H149" s="167"/>
      <c r="I149" s="167"/>
      <c r="J149" s="149"/>
      <c r="K149" s="38">
        <v>18</v>
      </c>
      <c r="L149" s="39" t="s">
        <v>54</v>
      </c>
      <c r="M149" s="40"/>
      <c r="N149" s="40" t="s">
        <v>35</v>
      </c>
      <c r="O149" s="125"/>
      <c r="P149" s="125"/>
      <c r="Q149" s="125"/>
      <c r="R149" s="125"/>
      <c r="S149" s="125"/>
      <c r="T149" s="137"/>
      <c r="U149" s="119"/>
      <c r="V149" s="116"/>
      <c r="W149" s="116"/>
      <c r="X149" s="116"/>
      <c r="Y149" s="116"/>
      <c r="Z149" s="116"/>
      <c r="AA149" s="47"/>
      <c r="AB149" s="47"/>
      <c r="AC149" s="125"/>
      <c r="AD149" s="125"/>
      <c r="AE149" s="125"/>
      <c r="AF149" s="149" t="s">
        <v>36</v>
      </c>
      <c r="AG149" s="119"/>
      <c r="AH149" s="119"/>
      <c r="AI149" s="116"/>
      <c r="AJ149" s="119"/>
      <c r="AK149" s="119"/>
      <c r="AL149" s="116"/>
    </row>
    <row r="150" spans="1:38" x14ac:dyDescent="0.2">
      <c r="A150" s="125"/>
      <c r="B150" s="167"/>
      <c r="C150" s="158"/>
      <c r="D150" s="158"/>
      <c r="E150" s="158"/>
      <c r="F150" s="158"/>
      <c r="G150" s="149"/>
      <c r="H150" s="167"/>
      <c r="I150" s="167"/>
      <c r="J150" s="149"/>
      <c r="K150" s="38">
        <v>19</v>
      </c>
      <c r="L150" s="39" t="s">
        <v>55</v>
      </c>
      <c r="M150" s="40"/>
      <c r="N150" s="40" t="s">
        <v>35</v>
      </c>
      <c r="O150" s="125"/>
      <c r="P150" s="125"/>
      <c r="Q150" s="125"/>
      <c r="R150" s="125"/>
      <c r="S150" s="125"/>
      <c r="T150" s="137"/>
      <c r="U150" s="119"/>
      <c r="V150" s="116"/>
      <c r="W150" s="116"/>
      <c r="X150" s="116"/>
      <c r="Y150" s="116"/>
      <c r="Z150" s="116"/>
      <c r="AA150" s="47"/>
      <c r="AB150" s="47"/>
      <c r="AC150" s="125"/>
      <c r="AD150" s="125"/>
      <c r="AE150" s="125"/>
      <c r="AF150" s="149" t="s">
        <v>36</v>
      </c>
      <c r="AG150" s="120"/>
      <c r="AH150" s="120"/>
      <c r="AI150" s="117"/>
      <c r="AJ150" s="120"/>
      <c r="AK150" s="120"/>
      <c r="AL150" s="117"/>
    </row>
    <row r="151" spans="1:38" x14ac:dyDescent="0.2">
      <c r="A151" s="126"/>
      <c r="B151" s="168"/>
      <c r="C151" s="159"/>
      <c r="D151" s="159"/>
      <c r="E151" s="159"/>
      <c r="F151" s="159"/>
      <c r="G151" s="150"/>
      <c r="H151" s="168"/>
      <c r="I151" s="168"/>
      <c r="J151" s="150"/>
      <c r="K151" s="38"/>
      <c r="L151" s="43" t="s">
        <v>56</v>
      </c>
      <c r="M151" s="38">
        <f>COUNTA(M132:M150)</f>
        <v>11</v>
      </c>
      <c r="N151" s="38">
        <f>COUNTA(N132:N150)</f>
        <v>8</v>
      </c>
      <c r="O151" s="126"/>
      <c r="P151" s="126"/>
      <c r="Q151" s="126"/>
      <c r="R151" s="126"/>
      <c r="S151" s="126"/>
      <c r="T151" s="138"/>
      <c r="U151" s="120"/>
      <c r="V151" s="117"/>
      <c r="W151" s="117"/>
      <c r="X151" s="117"/>
      <c r="Y151" s="117"/>
      <c r="Z151" s="117"/>
      <c r="AA151" s="48"/>
      <c r="AB151" s="48"/>
      <c r="AC151" s="126"/>
      <c r="AD151" s="126"/>
      <c r="AE151" s="126"/>
      <c r="AF151" s="150" t="s">
        <v>36</v>
      </c>
      <c r="AG151" s="39"/>
      <c r="AH151" s="39"/>
      <c r="AI151" s="46"/>
      <c r="AJ151" s="49"/>
      <c r="AK151" s="49"/>
      <c r="AL151" s="46"/>
    </row>
    <row r="152" spans="1:38" x14ac:dyDescent="0.2">
      <c r="B152" s="44"/>
      <c r="H152" s="44"/>
      <c r="I152" s="44"/>
      <c r="J152" s="44"/>
      <c r="O152" s="45"/>
      <c r="P152" s="45"/>
      <c r="R152" s="45"/>
    </row>
    <row r="153" spans="1:38" x14ac:dyDescent="0.2">
      <c r="B153" s="44"/>
      <c r="H153" s="44"/>
      <c r="I153" s="44"/>
      <c r="J153" s="44"/>
      <c r="O153" s="45"/>
      <c r="P153" s="45"/>
      <c r="R153" s="45"/>
    </row>
    <row r="154" spans="1:38" x14ac:dyDescent="0.2">
      <c r="B154" s="44"/>
      <c r="H154" s="44"/>
      <c r="I154" s="44"/>
      <c r="J154" s="44"/>
      <c r="O154" s="45"/>
      <c r="P154" s="45"/>
      <c r="R154" s="45"/>
    </row>
    <row r="155" spans="1:38" x14ac:dyDescent="0.2">
      <c r="B155" s="44"/>
      <c r="H155" s="44"/>
      <c r="I155" s="44"/>
      <c r="J155" s="44"/>
      <c r="O155" s="45"/>
      <c r="P155" s="45"/>
      <c r="R155" s="45"/>
    </row>
    <row r="156" spans="1:38" x14ac:dyDescent="0.2">
      <c r="B156" s="44"/>
      <c r="H156" s="44"/>
      <c r="I156" s="44"/>
      <c r="J156" s="44"/>
      <c r="O156" s="45"/>
      <c r="P156" s="45"/>
      <c r="R156" s="45"/>
    </row>
    <row r="157" spans="1:38" x14ac:dyDescent="0.2">
      <c r="B157" s="44"/>
      <c r="H157" s="44"/>
      <c r="I157" s="44"/>
      <c r="J157" s="44"/>
      <c r="O157" s="45"/>
      <c r="P157" s="45"/>
      <c r="R157" s="45"/>
    </row>
    <row r="158" spans="1:38" x14ac:dyDescent="0.2">
      <c r="B158" s="44"/>
      <c r="H158" s="44"/>
      <c r="I158" s="44"/>
      <c r="J158" s="44"/>
      <c r="O158" s="45"/>
      <c r="P158" s="45"/>
      <c r="R158" s="45"/>
    </row>
    <row r="159" spans="1:38" x14ac:dyDescent="0.2">
      <c r="B159" s="44"/>
      <c r="H159" s="44"/>
      <c r="I159" s="44"/>
      <c r="J159" s="44"/>
      <c r="O159" s="45"/>
      <c r="P159" s="45"/>
      <c r="R159" s="45"/>
    </row>
    <row r="160" spans="1:38" x14ac:dyDescent="0.2">
      <c r="B160" s="44"/>
      <c r="H160" s="44"/>
      <c r="I160" s="44"/>
      <c r="J160" s="44"/>
      <c r="O160" s="45"/>
      <c r="P160" s="45"/>
      <c r="R160" s="45"/>
    </row>
    <row r="161" spans="2:18" x14ac:dyDescent="0.2">
      <c r="B161" s="44"/>
      <c r="H161" s="44"/>
      <c r="I161" s="44"/>
      <c r="J161" s="44"/>
      <c r="O161" s="45"/>
      <c r="P161" s="45"/>
      <c r="R161" s="45"/>
    </row>
    <row r="162" spans="2:18" x14ac:dyDescent="0.2">
      <c r="B162" s="44"/>
      <c r="H162" s="44"/>
      <c r="I162" s="44"/>
      <c r="J162" s="44"/>
      <c r="O162" s="45"/>
      <c r="P162" s="45"/>
      <c r="R162" s="45"/>
    </row>
    <row r="163" spans="2:18" x14ac:dyDescent="0.2">
      <c r="B163" s="44"/>
      <c r="H163" s="44"/>
      <c r="I163" s="44"/>
      <c r="J163" s="44"/>
      <c r="O163" s="45"/>
      <c r="P163" s="45"/>
      <c r="R163" s="45"/>
    </row>
    <row r="164" spans="2:18" x14ac:dyDescent="0.2">
      <c r="B164" s="44"/>
      <c r="H164" s="44"/>
      <c r="I164" s="44"/>
      <c r="J164" s="44"/>
      <c r="O164" s="45"/>
      <c r="P164" s="45"/>
      <c r="R164" s="45"/>
    </row>
    <row r="165" spans="2:18" x14ac:dyDescent="0.2">
      <c r="B165" s="44"/>
      <c r="H165" s="44"/>
      <c r="I165" s="44"/>
      <c r="J165" s="44"/>
      <c r="O165" s="45"/>
      <c r="P165" s="45"/>
      <c r="R165" s="45"/>
    </row>
    <row r="166" spans="2:18" x14ac:dyDescent="0.2">
      <c r="B166" s="44"/>
      <c r="H166" s="44"/>
      <c r="I166" s="44"/>
      <c r="J166" s="44"/>
      <c r="O166" s="45"/>
      <c r="P166" s="45"/>
      <c r="R166" s="45"/>
    </row>
    <row r="167" spans="2:18" x14ac:dyDescent="0.2">
      <c r="B167" s="44"/>
      <c r="H167" s="44"/>
      <c r="I167" s="44"/>
      <c r="J167" s="44"/>
      <c r="O167" s="45"/>
      <c r="P167" s="45"/>
      <c r="R167" s="45"/>
    </row>
    <row r="168" spans="2:18" x14ac:dyDescent="0.2">
      <c r="B168" s="44"/>
      <c r="H168" s="44"/>
      <c r="I168" s="44"/>
      <c r="J168" s="44"/>
      <c r="O168" s="45"/>
      <c r="P168" s="45"/>
      <c r="R168" s="45"/>
    </row>
    <row r="169" spans="2:18" x14ac:dyDescent="0.2">
      <c r="B169" s="44"/>
      <c r="H169" s="44"/>
      <c r="I169" s="44"/>
      <c r="J169" s="44"/>
      <c r="O169" s="45"/>
      <c r="P169" s="45"/>
      <c r="R169" s="45"/>
    </row>
    <row r="170" spans="2:18" x14ac:dyDescent="0.2">
      <c r="B170" s="44"/>
      <c r="H170" s="44"/>
      <c r="I170" s="44"/>
      <c r="J170" s="44"/>
      <c r="O170" s="45"/>
      <c r="P170" s="45"/>
      <c r="R170" s="45"/>
    </row>
    <row r="171" spans="2:18" x14ac:dyDescent="0.2">
      <c r="B171" s="44"/>
      <c r="H171" s="44"/>
      <c r="I171" s="44"/>
      <c r="J171" s="44"/>
      <c r="O171" s="45"/>
      <c r="P171" s="45"/>
      <c r="R171" s="45"/>
    </row>
    <row r="172" spans="2:18" x14ac:dyDescent="0.2">
      <c r="B172" s="44"/>
      <c r="H172" s="44"/>
      <c r="I172" s="44"/>
      <c r="J172" s="44"/>
      <c r="P172" s="45"/>
      <c r="R172" s="45"/>
    </row>
    <row r="173" spans="2:18" x14ac:dyDescent="0.2">
      <c r="B173" s="44"/>
      <c r="H173" s="44"/>
      <c r="I173" s="44"/>
      <c r="J173" s="44"/>
      <c r="P173" s="45"/>
      <c r="R173" s="45"/>
    </row>
    <row r="174" spans="2:18" x14ac:dyDescent="0.2">
      <c r="B174" s="44"/>
      <c r="H174" s="44"/>
      <c r="I174" s="44"/>
      <c r="J174" s="44"/>
      <c r="P174" s="45"/>
      <c r="R174" s="45"/>
    </row>
    <row r="175" spans="2:18" x14ac:dyDescent="0.2">
      <c r="B175" s="44"/>
      <c r="H175" s="44"/>
      <c r="I175" s="44"/>
      <c r="J175" s="44"/>
      <c r="P175" s="45"/>
      <c r="R175" s="45"/>
    </row>
    <row r="176" spans="2:18" x14ac:dyDescent="0.2">
      <c r="B176" s="44"/>
      <c r="H176" s="44"/>
      <c r="I176" s="44"/>
      <c r="J176" s="44"/>
      <c r="P176" s="45"/>
      <c r="R176" s="45"/>
    </row>
    <row r="177" spans="2:18" x14ac:dyDescent="0.2">
      <c r="B177" s="44"/>
      <c r="H177" s="44"/>
      <c r="I177" s="44"/>
      <c r="J177" s="44"/>
      <c r="P177" s="45"/>
      <c r="R177" s="45"/>
    </row>
    <row r="178" spans="2:18" x14ac:dyDescent="0.2">
      <c r="B178" s="44"/>
      <c r="H178" s="44"/>
      <c r="I178" s="44"/>
      <c r="J178" s="44"/>
      <c r="P178" s="45"/>
      <c r="R178" s="45"/>
    </row>
    <row r="179" spans="2:18" x14ac:dyDescent="0.2">
      <c r="B179" s="44"/>
      <c r="H179" s="44"/>
      <c r="I179" s="44"/>
      <c r="J179" s="44"/>
      <c r="P179" s="45"/>
      <c r="R179" s="45"/>
    </row>
    <row r="180" spans="2:18" x14ac:dyDescent="0.2">
      <c r="B180" s="44"/>
      <c r="H180" s="44"/>
      <c r="I180" s="44"/>
      <c r="J180" s="44"/>
      <c r="P180" s="45"/>
      <c r="R180" s="45"/>
    </row>
    <row r="181" spans="2:18" x14ac:dyDescent="0.2">
      <c r="B181" s="44"/>
      <c r="H181" s="44"/>
      <c r="I181" s="44"/>
      <c r="J181" s="44"/>
      <c r="P181" s="45"/>
      <c r="R181" s="45"/>
    </row>
    <row r="182" spans="2:18" x14ac:dyDescent="0.2">
      <c r="B182" s="44"/>
      <c r="H182" s="44"/>
      <c r="I182" s="44"/>
      <c r="J182" s="44"/>
      <c r="P182" s="45"/>
      <c r="R182" s="45"/>
    </row>
    <row r="183" spans="2:18" x14ac:dyDescent="0.2">
      <c r="B183" s="44"/>
      <c r="H183" s="44"/>
      <c r="I183" s="44"/>
      <c r="J183" s="44"/>
      <c r="P183" s="45"/>
      <c r="R183" s="45"/>
    </row>
    <row r="184" spans="2:18" x14ac:dyDescent="0.2">
      <c r="B184" s="44"/>
      <c r="H184" s="44"/>
      <c r="I184" s="44"/>
      <c r="J184" s="44"/>
      <c r="P184" s="45"/>
      <c r="R184" s="45"/>
    </row>
    <row r="185" spans="2:18" x14ac:dyDescent="0.2">
      <c r="B185" s="44"/>
      <c r="H185" s="44"/>
      <c r="I185" s="44"/>
      <c r="J185" s="44"/>
      <c r="P185" s="45"/>
      <c r="R185" s="45"/>
    </row>
    <row r="186" spans="2:18" x14ac:dyDescent="0.2">
      <c r="B186" s="44"/>
      <c r="H186" s="44"/>
      <c r="I186" s="44"/>
      <c r="J186" s="44"/>
      <c r="P186" s="45"/>
      <c r="R186" s="45"/>
    </row>
    <row r="187" spans="2:18" x14ac:dyDescent="0.2">
      <c r="B187" s="44"/>
      <c r="H187" s="44"/>
      <c r="I187" s="44"/>
      <c r="J187" s="44"/>
      <c r="P187" s="45"/>
      <c r="R187" s="45"/>
    </row>
    <row r="188" spans="2:18" x14ac:dyDescent="0.2">
      <c r="B188" s="44"/>
      <c r="H188" s="44"/>
      <c r="I188" s="44"/>
      <c r="J188" s="44"/>
      <c r="P188" s="45"/>
      <c r="R188" s="45"/>
    </row>
    <row r="189" spans="2:18" x14ac:dyDescent="0.2">
      <c r="B189" s="44"/>
      <c r="H189" s="44"/>
      <c r="I189" s="44"/>
      <c r="J189" s="44"/>
      <c r="P189" s="45"/>
      <c r="R189" s="45"/>
    </row>
    <row r="190" spans="2:18" x14ac:dyDescent="0.2">
      <c r="B190" s="44"/>
      <c r="H190" s="44"/>
      <c r="I190" s="44"/>
      <c r="J190" s="44"/>
      <c r="P190" s="45"/>
      <c r="R190" s="45"/>
    </row>
    <row r="191" spans="2:18" x14ac:dyDescent="0.2">
      <c r="B191" s="44"/>
      <c r="H191" s="44"/>
      <c r="I191" s="44"/>
      <c r="J191" s="44"/>
      <c r="P191" s="45"/>
      <c r="R191" s="45"/>
    </row>
    <row r="192" spans="2:18" x14ac:dyDescent="0.2">
      <c r="B192" s="44"/>
      <c r="H192" s="44"/>
      <c r="I192" s="44"/>
      <c r="J192" s="44"/>
      <c r="P192" s="45"/>
      <c r="R192" s="45"/>
    </row>
    <row r="193" spans="2:18" x14ac:dyDescent="0.2">
      <c r="B193" s="44"/>
      <c r="H193" s="44"/>
      <c r="I193" s="44"/>
      <c r="J193" s="44"/>
      <c r="P193" s="45"/>
      <c r="R193" s="45"/>
    </row>
    <row r="194" spans="2:18" x14ac:dyDescent="0.2">
      <c r="B194" s="44"/>
      <c r="H194" s="44"/>
      <c r="I194" s="44"/>
      <c r="J194" s="44"/>
      <c r="P194" s="45"/>
      <c r="R194" s="45"/>
    </row>
    <row r="195" spans="2:18" x14ac:dyDescent="0.2">
      <c r="B195" s="44"/>
      <c r="H195" s="44"/>
      <c r="I195" s="44"/>
      <c r="J195" s="44"/>
      <c r="P195" s="45"/>
      <c r="R195" s="45"/>
    </row>
    <row r="196" spans="2:18" x14ac:dyDescent="0.2">
      <c r="B196" s="44"/>
      <c r="H196" s="44"/>
      <c r="I196" s="44"/>
      <c r="J196" s="44"/>
      <c r="P196" s="45"/>
      <c r="R196" s="45"/>
    </row>
    <row r="197" spans="2:18" x14ac:dyDescent="0.2">
      <c r="B197" s="44"/>
      <c r="H197" s="44"/>
      <c r="I197" s="44"/>
      <c r="J197" s="44"/>
      <c r="P197" s="45"/>
      <c r="R197" s="45"/>
    </row>
    <row r="198" spans="2:18" x14ac:dyDescent="0.2">
      <c r="B198" s="44"/>
      <c r="H198" s="44"/>
      <c r="I198" s="44"/>
      <c r="J198" s="44"/>
      <c r="P198" s="45"/>
      <c r="R198" s="45"/>
    </row>
    <row r="199" spans="2:18" x14ac:dyDescent="0.2">
      <c r="B199" s="44"/>
      <c r="H199" s="44"/>
      <c r="I199" s="44"/>
      <c r="J199" s="44"/>
      <c r="P199" s="45"/>
      <c r="R199" s="45"/>
    </row>
    <row r="200" spans="2:18" x14ac:dyDescent="0.2">
      <c r="B200" s="44"/>
      <c r="H200" s="44"/>
      <c r="I200" s="44"/>
      <c r="J200" s="44"/>
      <c r="P200" s="45"/>
      <c r="R200" s="45"/>
    </row>
    <row r="201" spans="2:18" x14ac:dyDescent="0.2">
      <c r="B201" s="44"/>
      <c r="H201" s="44"/>
      <c r="I201" s="44"/>
      <c r="J201" s="44"/>
      <c r="P201" s="45"/>
      <c r="R201" s="45"/>
    </row>
    <row r="202" spans="2:18" x14ac:dyDescent="0.2">
      <c r="B202" s="44"/>
      <c r="H202" s="44"/>
      <c r="I202" s="44"/>
      <c r="J202" s="44"/>
      <c r="P202" s="45"/>
      <c r="R202" s="45"/>
    </row>
    <row r="203" spans="2:18" x14ac:dyDescent="0.2">
      <c r="B203" s="44"/>
      <c r="H203" s="44"/>
      <c r="I203" s="44"/>
      <c r="J203" s="44"/>
      <c r="P203" s="45"/>
      <c r="R203" s="45"/>
    </row>
    <row r="204" spans="2:18" x14ac:dyDescent="0.2">
      <c r="B204" s="44"/>
      <c r="H204" s="44"/>
      <c r="I204" s="44"/>
      <c r="J204" s="44"/>
      <c r="P204" s="45"/>
      <c r="R204" s="45"/>
    </row>
    <row r="205" spans="2:18" x14ac:dyDescent="0.2">
      <c r="B205" s="44"/>
      <c r="H205" s="44"/>
      <c r="I205" s="44"/>
      <c r="J205" s="44"/>
      <c r="P205" s="45"/>
      <c r="R205" s="45"/>
    </row>
    <row r="206" spans="2:18" x14ac:dyDescent="0.2">
      <c r="B206" s="44"/>
      <c r="H206" s="44"/>
      <c r="I206" s="44"/>
      <c r="J206" s="44"/>
      <c r="P206" s="45"/>
      <c r="R206" s="45"/>
    </row>
    <row r="207" spans="2:18" x14ac:dyDescent="0.2">
      <c r="B207" s="44"/>
      <c r="H207" s="44"/>
      <c r="I207" s="44"/>
      <c r="J207" s="44"/>
      <c r="P207" s="45"/>
      <c r="R207" s="45"/>
    </row>
    <row r="208" spans="2:18" x14ac:dyDescent="0.2">
      <c r="B208" s="44"/>
      <c r="H208" s="44"/>
      <c r="I208" s="44"/>
      <c r="J208" s="44"/>
      <c r="P208" s="45"/>
      <c r="R208" s="45"/>
    </row>
    <row r="209" spans="2:18" x14ac:dyDescent="0.2">
      <c r="B209" s="44"/>
      <c r="H209" s="44"/>
      <c r="I209" s="44"/>
      <c r="J209" s="44"/>
      <c r="P209" s="45"/>
      <c r="R209" s="45"/>
    </row>
    <row r="210" spans="2:18" x14ac:dyDescent="0.2">
      <c r="B210" s="44"/>
      <c r="H210" s="44"/>
      <c r="I210" s="44"/>
      <c r="J210" s="44"/>
      <c r="P210" s="45"/>
      <c r="R210" s="45"/>
    </row>
    <row r="211" spans="2:18" x14ac:dyDescent="0.2">
      <c r="B211" s="44"/>
      <c r="H211" s="44"/>
      <c r="I211" s="44"/>
      <c r="J211" s="44"/>
      <c r="P211" s="45"/>
      <c r="R211" s="45"/>
    </row>
    <row r="212" spans="2:18" x14ac:dyDescent="0.2">
      <c r="B212" s="44"/>
      <c r="H212" s="44"/>
      <c r="I212" s="44"/>
      <c r="J212" s="44"/>
      <c r="P212" s="45"/>
      <c r="R212" s="45"/>
    </row>
    <row r="213" spans="2:18" x14ac:dyDescent="0.2">
      <c r="B213" s="44"/>
      <c r="H213" s="44"/>
      <c r="I213" s="44"/>
      <c r="J213" s="44"/>
      <c r="P213" s="45"/>
      <c r="R213" s="45"/>
    </row>
    <row r="214" spans="2:18" x14ac:dyDescent="0.2">
      <c r="B214" s="44"/>
      <c r="H214" s="44"/>
      <c r="I214" s="44"/>
      <c r="J214" s="44"/>
      <c r="P214" s="45"/>
      <c r="R214" s="45"/>
    </row>
    <row r="215" spans="2:18" x14ac:dyDescent="0.2">
      <c r="B215" s="44"/>
      <c r="H215" s="44"/>
      <c r="I215" s="44"/>
      <c r="J215" s="44"/>
      <c r="P215" s="45"/>
      <c r="R215" s="45"/>
    </row>
    <row r="216" spans="2:18" x14ac:dyDescent="0.2">
      <c r="B216" s="44"/>
      <c r="H216" s="44"/>
      <c r="I216" s="44"/>
      <c r="J216" s="44"/>
      <c r="P216" s="45"/>
      <c r="R216" s="45"/>
    </row>
    <row r="217" spans="2:18" x14ac:dyDescent="0.2">
      <c r="B217" s="44"/>
      <c r="H217" s="44"/>
      <c r="I217" s="44"/>
      <c r="J217" s="44"/>
      <c r="P217" s="45"/>
      <c r="R217" s="45"/>
    </row>
    <row r="218" spans="2:18" x14ac:dyDescent="0.2">
      <c r="B218" s="44"/>
      <c r="H218" s="44"/>
      <c r="I218" s="44"/>
      <c r="J218" s="44"/>
      <c r="P218" s="45"/>
      <c r="R218" s="45"/>
    </row>
    <row r="219" spans="2:18" x14ac:dyDescent="0.2">
      <c r="B219" s="44"/>
      <c r="H219" s="44"/>
      <c r="I219" s="44"/>
      <c r="J219" s="44"/>
      <c r="P219" s="45"/>
      <c r="R219" s="45"/>
    </row>
    <row r="220" spans="2:18" x14ac:dyDescent="0.2">
      <c r="B220" s="44"/>
      <c r="H220" s="44"/>
      <c r="I220" s="44"/>
      <c r="J220" s="44"/>
      <c r="P220" s="45"/>
      <c r="R220" s="45"/>
    </row>
    <row r="221" spans="2:18" x14ac:dyDescent="0.2">
      <c r="B221" s="44"/>
      <c r="H221" s="44"/>
      <c r="I221" s="44"/>
      <c r="J221" s="44"/>
      <c r="P221" s="45"/>
      <c r="R221" s="45"/>
    </row>
    <row r="222" spans="2:18" x14ac:dyDescent="0.2">
      <c r="B222" s="44"/>
      <c r="H222" s="44"/>
      <c r="I222" s="44"/>
      <c r="J222" s="44"/>
      <c r="P222" s="45"/>
      <c r="R222" s="45"/>
    </row>
    <row r="223" spans="2:18" x14ac:dyDescent="0.2">
      <c r="B223" s="44"/>
      <c r="H223" s="44"/>
      <c r="I223" s="44"/>
      <c r="J223" s="44"/>
      <c r="P223" s="45"/>
      <c r="R223" s="45"/>
    </row>
    <row r="224" spans="2:18" x14ac:dyDescent="0.2">
      <c r="B224" s="44"/>
      <c r="H224" s="44"/>
      <c r="I224" s="44"/>
      <c r="J224" s="44"/>
      <c r="P224" s="45"/>
      <c r="R224" s="45"/>
    </row>
    <row r="225" spans="2:18" x14ac:dyDescent="0.2">
      <c r="B225" s="44"/>
      <c r="H225" s="44"/>
      <c r="I225" s="44"/>
      <c r="J225" s="44"/>
      <c r="P225" s="45"/>
      <c r="R225" s="45"/>
    </row>
    <row r="226" spans="2:18" x14ac:dyDescent="0.2">
      <c r="B226" s="44"/>
      <c r="H226" s="44"/>
      <c r="I226" s="44"/>
      <c r="J226" s="44"/>
      <c r="P226" s="45"/>
      <c r="R226" s="45"/>
    </row>
    <row r="227" spans="2:18" x14ac:dyDescent="0.2">
      <c r="B227" s="44"/>
      <c r="H227" s="44"/>
      <c r="I227" s="44"/>
      <c r="J227" s="44"/>
      <c r="P227" s="45"/>
      <c r="R227" s="45"/>
    </row>
    <row r="228" spans="2:18" x14ac:dyDescent="0.2">
      <c r="B228" s="44"/>
      <c r="H228" s="44"/>
      <c r="I228" s="44"/>
      <c r="J228" s="44"/>
      <c r="P228" s="45"/>
      <c r="R228" s="45"/>
    </row>
    <row r="229" spans="2:18" x14ac:dyDescent="0.2">
      <c r="B229" s="44"/>
      <c r="H229" s="44"/>
      <c r="I229" s="44"/>
      <c r="J229" s="44"/>
      <c r="P229" s="45"/>
      <c r="R229" s="45"/>
    </row>
    <row r="230" spans="2:18" x14ac:dyDescent="0.2">
      <c r="B230" s="44"/>
      <c r="H230" s="44"/>
      <c r="I230" s="44"/>
      <c r="J230" s="44"/>
      <c r="P230" s="45"/>
      <c r="R230" s="45"/>
    </row>
    <row r="231" spans="2:18" x14ac:dyDescent="0.2">
      <c r="B231" s="44"/>
      <c r="H231" s="44"/>
      <c r="I231" s="44"/>
      <c r="J231" s="44"/>
      <c r="P231" s="45"/>
      <c r="R231" s="45"/>
    </row>
    <row r="232" spans="2:18" x14ac:dyDescent="0.2">
      <c r="B232" s="44"/>
      <c r="H232" s="44"/>
      <c r="I232" s="44"/>
      <c r="J232" s="44"/>
      <c r="R232" s="45"/>
    </row>
    <row r="233" spans="2:18" x14ac:dyDescent="0.2">
      <c r="B233" s="44"/>
      <c r="H233" s="44"/>
      <c r="I233" s="44"/>
      <c r="J233" s="44"/>
      <c r="R233" s="45"/>
    </row>
    <row r="234" spans="2:18" x14ac:dyDescent="0.2">
      <c r="B234" s="44"/>
      <c r="H234" s="44"/>
      <c r="I234" s="44"/>
      <c r="J234" s="44"/>
      <c r="R234" s="45"/>
    </row>
    <row r="235" spans="2:18" x14ac:dyDescent="0.2">
      <c r="B235" s="44"/>
      <c r="H235" s="44"/>
      <c r="I235" s="44"/>
      <c r="J235" s="44"/>
      <c r="R235" s="45"/>
    </row>
    <row r="236" spans="2:18" x14ac:dyDescent="0.2">
      <c r="B236" s="44"/>
      <c r="H236" s="44"/>
      <c r="I236" s="44"/>
      <c r="J236" s="44"/>
      <c r="R236" s="45"/>
    </row>
    <row r="237" spans="2:18" x14ac:dyDescent="0.2">
      <c r="B237" s="44"/>
      <c r="H237" s="44"/>
      <c r="I237" s="44"/>
      <c r="J237" s="44"/>
      <c r="R237" s="45"/>
    </row>
    <row r="238" spans="2:18" x14ac:dyDescent="0.2">
      <c r="B238" s="44"/>
      <c r="H238" s="44"/>
      <c r="I238" s="44"/>
      <c r="J238" s="44"/>
      <c r="R238" s="45"/>
    </row>
    <row r="239" spans="2:18" x14ac:dyDescent="0.2">
      <c r="B239" s="44"/>
      <c r="H239" s="44"/>
      <c r="I239" s="44"/>
      <c r="J239" s="44"/>
      <c r="R239" s="45"/>
    </row>
    <row r="240" spans="2:18" x14ac:dyDescent="0.2">
      <c r="B240" s="44"/>
      <c r="H240" s="44"/>
      <c r="I240" s="44"/>
      <c r="J240" s="44"/>
      <c r="R240" s="45"/>
    </row>
    <row r="241" spans="2:18" x14ac:dyDescent="0.2">
      <c r="B241" s="44"/>
      <c r="H241" s="44"/>
      <c r="I241" s="44"/>
      <c r="J241" s="44"/>
      <c r="R241" s="45"/>
    </row>
    <row r="242" spans="2:18" x14ac:dyDescent="0.2">
      <c r="B242" s="44"/>
      <c r="H242" s="44"/>
      <c r="I242" s="44"/>
      <c r="J242" s="44"/>
      <c r="R242" s="45"/>
    </row>
    <row r="243" spans="2:18" x14ac:dyDescent="0.2">
      <c r="B243" s="44"/>
      <c r="H243" s="44"/>
      <c r="I243" s="44"/>
      <c r="J243" s="44"/>
      <c r="R243" s="45"/>
    </row>
    <row r="244" spans="2:18" x14ac:dyDescent="0.2">
      <c r="B244" s="44"/>
      <c r="H244" s="44"/>
      <c r="I244" s="44"/>
      <c r="J244" s="44"/>
      <c r="R244" s="45"/>
    </row>
    <row r="245" spans="2:18" x14ac:dyDescent="0.2">
      <c r="B245" s="44"/>
      <c r="H245" s="44"/>
      <c r="I245" s="44"/>
      <c r="J245" s="44"/>
      <c r="R245" s="45"/>
    </row>
    <row r="246" spans="2:18" x14ac:dyDescent="0.2">
      <c r="B246" s="44"/>
      <c r="H246" s="44"/>
      <c r="I246" s="44"/>
      <c r="J246" s="44"/>
      <c r="R246" s="45"/>
    </row>
    <row r="247" spans="2:18" x14ac:dyDescent="0.2">
      <c r="B247" s="44"/>
      <c r="H247" s="44"/>
      <c r="I247" s="44"/>
      <c r="J247" s="44"/>
      <c r="R247" s="45"/>
    </row>
    <row r="248" spans="2:18" x14ac:dyDescent="0.2">
      <c r="B248" s="44"/>
      <c r="H248" s="44"/>
      <c r="I248" s="44"/>
      <c r="J248" s="44"/>
      <c r="R248" s="45"/>
    </row>
    <row r="249" spans="2:18" x14ac:dyDescent="0.2">
      <c r="B249" s="44"/>
      <c r="H249" s="44"/>
      <c r="I249" s="44"/>
      <c r="J249" s="44"/>
      <c r="R249" s="45"/>
    </row>
    <row r="250" spans="2:18" x14ac:dyDescent="0.2">
      <c r="B250" s="44"/>
      <c r="H250" s="44"/>
      <c r="I250" s="44"/>
      <c r="J250" s="44"/>
      <c r="R250" s="45"/>
    </row>
    <row r="251" spans="2:18" x14ac:dyDescent="0.2">
      <c r="B251" s="44"/>
      <c r="H251" s="44"/>
      <c r="I251" s="44"/>
      <c r="J251" s="44"/>
      <c r="R251" s="45"/>
    </row>
    <row r="252" spans="2:18" x14ac:dyDescent="0.2">
      <c r="B252" s="44"/>
      <c r="H252" s="44"/>
      <c r="I252" s="44"/>
      <c r="J252" s="44"/>
      <c r="R252" s="45"/>
    </row>
    <row r="253" spans="2:18" x14ac:dyDescent="0.2">
      <c r="B253" s="44"/>
      <c r="H253" s="44"/>
      <c r="I253" s="44"/>
      <c r="J253" s="44"/>
      <c r="R253" s="45"/>
    </row>
    <row r="254" spans="2:18" x14ac:dyDescent="0.2">
      <c r="B254" s="44"/>
      <c r="H254" s="44"/>
      <c r="I254" s="44"/>
      <c r="J254" s="44"/>
      <c r="R254" s="45"/>
    </row>
    <row r="255" spans="2:18" x14ac:dyDescent="0.2">
      <c r="B255" s="44"/>
      <c r="H255" s="44"/>
      <c r="I255" s="44"/>
      <c r="J255" s="44"/>
      <c r="R255" s="45"/>
    </row>
    <row r="256" spans="2:18" x14ac:dyDescent="0.2">
      <c r="B256" s="44"/>
      <c r="H256" s="44"/>
      <c r="I256" s="44"/>
      <c r="J256" s="44"/>
      <c r="R256" s="45"/>
    </row>
    <row r="257" spans="2:18" x14ac:dyDescent="0.2">
      <c r="B257" s="44"/>
      <c r="H257" s="44"/>
      <c r="I257" s="44"/>
      <c r="J257" s="44"/>
      <c r="R257" s="45"/>
    </row>
    <row r="258" spans="2:18" x14ac:dyDescent="0.2">
      <c r="B258" s="44"/>
      <c r="H258" s="44"/>
      <c r="I258" s="44"/>
      <c r="J258" s="44"/>
      <c r="R258" s="45"/>
    </row>
    <row r="259" spans="2:18" x14ac:dyDescent="0.2">
      <c r="B259" s="44"/>
      <c r="H259" s="44"/>
      <c r="I259" s="44"/>
      <c r="J259" s="44"/>
      <c r="R259" s="45"/>
    </row>
    <row r="260" spans="2:18" x14ac:dyDescent="0.2">
      <c r="B260" s="44"/>
      <c r="H260" s="44"/>
      <c r="I260" s="44"/>
      <c r="J260" s="44"/>
      <c r="R260" s="45"/>
    </row>
    <row r="261" spans="2:18" x14ac:dyDescent="0.2">
      <c r="B261" s="44"/>
      <c r="H261" s="44"/>
      <c r="I261" s="44"/>
      <c r="J261" s="44"/>
      <c r="R261" s="45"/>
    </row>
    <row r="262" spans="2:18" x14ac:dyDescent="0.2">
      <c r="B262" s="44"/>
      <c r="H262" s="44"/>
      <c r="I262" s="44"/>
      <c r="J262" s="44"/>
      <c r="R262" s="45"/>
    </row>
    <row r="263" spans="2:18" x14ac:dyDescent="0.2">
      <c r="B263" s="44"/>
      <c r="H263" s="44"/>
      <c r="I263" s="44"/>
      <c r="J263" s="44"/>
      <c r="R263" s="45"/>
    </row>
    <row r="264" spans="2:18" x14ac:dyDescent="0.2">
      <c r="B264" s="44"/>
      <c r="H264" s="44"/>
      <c r="I264" s="44"/>
      <c r="J264" s="44"/>
      <c r="R264" s="45"/>
    </row>
    <row r="265" spans="2:18" x14ac:dyDescent="0.2">
      <c r="B265" s="44"/>
      <c r="H265" s="44"/>
      <c r="I265" s="44"/>
      <c r="J265" s="44"/>
      <c r="R265" s="45"/>
    </row>
    <row r="266" spans="2:18" x14ac:dyDescent="0.2">
      <c r="B266" s="44"/>
      <c r="H266" s="44"/>
      <c r="I266" s="44"/>
      <c r="J266" s="44"/>
      <c r="R266" s="45"/>
    </row>
    <row r="267" spans="2:18" x14ac:dyDescent="0.2">
      <c r="B267" s="44"/>
      <c r="H267" s="44"/>
      <c r="I267" s="44"/>
      <c r="J267" s="44"/>
      <c r="R267" s="45"/>
    </row>
    <row r="268" spans="2:18" x14ac:dyDescent="0.2">
      <c r="B268" s="44"/>
      <c r="H268" s="44"/>
      <c r="I268" s="44"/>
      <c r="J268" s="44"/>
      <c r="R268" s="45"/>
    </row>
    <row r="269" spans="2:18" x14ac:dyDescent="0.2">
      <c r="B269" s="44"/>
      <c r="H269" s="44"/>
      <c r="I269" s="44"/>
      <c r="J269" s="44"/>
      <c r="R269" s="45"/>
    </row>
    <row r="270" spans="2:18" x14ac:dyDescent="0.2">
      <c r="B270" s="44"/>
      <c r="H270" s="44"/>
      <c r="I270" s="44"/>
      <c r="J270" s="44"/>
      <c r="R270" s="45"/>
    </row>
    <row r="271" spans="2:18" x14ac:dyDescent="0.2">
      <c r="B271" s="44"/>
      <c r="H271" s="44"/>
      <c r="I271" s="44"/>
      <c r="J271" s="44"/>
      <c r="R271" s="45"/>
    </row>
    <row r="272" spans="2:18" x14ac:dyDescent="0.2">
      <c r="B272" s="44"/>
      <c r="H272" s="44"/>
      <c r="I272" s="44"/>
      <c r="J272" s="44"/>
      <c r="R272" s="45"/>
    </row>
    <row r="273" spans="2:18" x14ac:dyDescent="0.2">
      <c r="B273" s="44"/>
      <c r="H273" s="44"/>
      <c r="I273" s="44"/>
      <c r="J273" s="44"/>
      <c r="R273" s="45"/>
    </row>
    <row r="274" spans="2:18" x14ac:dyDescent="0.2">
      <c r="B274" s="44"/>
      <c r="H274" s="44"/>
      <c r="I274" s="44"/>
      <c r="J274" s="44"/>
      <c r="R274" s="45"/>
    </row>
    <row r="275" spans="2:18" x14ac:dyDescent="0.2">
      <c r="B275" s="44"/>
      <c r="H275" s="44"/>
      <c r="I275" s="44"/>
      <c r="J275" s="44"/>
      <c r="R275" s="45"/>
    </row>
    <row r="276" spans="2:18" x14ac:dyDescent="0.2">
      <c r="B276" s="44"/>
      <c r="H276" s="44"/>
      <c r="I276" s="44"/>
      <c r="J276" s="44"/>
      <c r="R276" s="45"/>
    </row>
    <row r="277" spans="2:18" x14ac:dyDescent="0.2">
      <c r="B277" s="44"/>
      <c r="H277" s="44"/>
      <c r="I277" s="44"/>
      <c r="J277" s="44"/>
      <c r="R277" s="45"/>
    </row>
    <row r="278" spans="2:18" x14ac:dyDescent="0.2">
      <c r="B278" s="44"/>
      <c r="H278" s="44"/>
      <c r="I278" s="44"/>
      <c r="J278" s="44"/>
      <c r="R278" s="45"/>
    </row>
    <row r="279" spans="2:18" x14ac:dyDescent="0.2">
      <c r="B279" s="44"/>
      <c r="H279" s="44"/>
      <c r="I279" s="44"/>
      <c r="J279" s="44"/>
      <c r="R279" s="45"/>
    </row>
    <row r="280" spans="2:18" x14ac:dyDescent="0.2">
      <c r="B280" s="44"/>
      <c r="H280" s="44"/>
      <c r="I280" s="44"/>
      <c r="J280" s="44"/>
      <c r="R280" s="45"/>
    </row>
    <row r="281" spans="2:18" x14ac:dyDescent="0.2">
      <c r="B281" s="44"/>
      <c r="H281" s="44"/>
      <c r="I281" s="44"/>
      <c r="J281" s="44"/>
      <c r="R281" s="45"/>
    </row>
    <row r="282" spans="2:18" x14ac:dyDescent="0.2">
      <c r="B282" s="44"/>
      <c r="H282" s="44"/>
      <c r="I282" s="44"/>
      <c r="J282" s="44"/>
      <c r="R282" s="45"/>
    </row>
    <row r="283" spans="2:18" x14ac:dyDescent="0.2">
      <c r="B283" s="44"/>
      <c r="H283" s="44"/>
      <c r="I283" s="44"/>
      <c r="J283" s="44"/>
      <c r="R283" s="45"/>
    </row>
    <row r="284" spans="2:18" x14ac:dyDescent="0.2">
      <c r="B284" s="44"/>
      <c r="H284" s="44"/>
      <c r="I284" s="44"/>
      <c r="J284" s="44"/>
      <c r="R284" s="45"/>
    </row>
    <row r="285" spans="2:18" x14ac:dyDescent="0.2">
      <c r="B285" s="44"/>
      <c r="H285" s="44"/>
      <c r="I285" s="44"/>
      <c r="J285" s="44"/>
      <c r="R285" s="45"/>
    </row>
    <row r="286" spans="2:18" x14ac:dyDescent="0.2">
      <c r="B286" s="44"/>
      <c r="H286" s="44"/>
      <c r="I286" s="44"/>
      <c r="J286" s="44"/>
      <c r="R286" s="45"/>
    </row>
    <row r="287" spans="2:18" x14ac:dyDescent="0.2">
      <c r="B287" s="44"/>
      <c r="H287" s="44"/>
      <c r="I287" s="44"/>
      <c r="J287" s="44"/>
      <c r="R287" s="45"/>
    </row>
    <row r="288" spans="2:18" x14ac:dyDescent="0.2">
      <c r="B288" s="44"/>
      <c r="H288" s="44"/>
      <c r="I288" s="44"/>
      <c r="J288" s="44"/>
      <c r="R288" s="45"/>
    </row>
    <row r="289" spans="2:18" x14ac:dyDescent="0.2">
      <c r="B289" s="44"/>
      <c r="H289" s="44"/>
      <c r="I289" s="44"/>
      <c r="J289" s="44"/>
      <c r="R289" s="45"/>
    </row>
    <row r="290" spans="2:18" x14ac:dyDescent="0.2">
      <c r="B290" s="44"/>
      <c r="H290" s="44"/>
      <c r="I290" s="44"/>
      <c r="J290" s="44"/>
      <c r="R290" s="45"/>
    </row>
    <row r="291" spans="2:18" x14ac:dyDescent="0.2">
      <c r="B291" s="44"/>
      <c r="H291" s="44"/>
      <c r="I291" s="44"/>
      <c r="J291" s="44"/>
      <c r="R291" s="45"/>
    </row>
    <row r="292" spans="2:18" x14ac:dyDescent="0.2">
      <c r="B292" s="44"/>
      <c r="H292" s="44"/>
      <c r="I292" s="44"/>
      <c r="J292" s="44"/>
      <c r="R292" s="45"/>
    </row>
    <row r="293" spans="2:18" x14ac:dyDescent="0.2">
      <c r="B293" s="44"/>
      <c r="H293" s="44"/>
      <c r="I293" s="44"/>
      <c r="J293" s="44"/>
      <c r="R293" s="45"/>
    </row>
    <row r="294" spans="2:18" x14ac:dyDescent="0.2">
      <c r="B294" s="44"/>
      <c r="H294" s="44"/>
      <c r="I294" s="44"/>
      <c r="J294" s="44"/>
      <c r="R294" s="45"/>
    </row>
    <row r="295" spans="2:18" x14ac:dyDescent="0.2">
      <c r="B295" s="44"/>
      <c r="H295" s="44"/>
      <c r="I295" s="44"/>
      <c r="J295" s="44"/>
      <c r="R295" s="45"/>
    </row>
    <row r="296" spans="2:18" x14ac:dyDescent="0.2">
      <c r="B296" s="44"/>
      <c r="H296" s="44"/>
      <c r="I296" s="44"/>
      <c r="J296" s="44"/>
      <c r="R296" s="45"/>
    </row>
    <row r="297" spans="2:18" x14ac:dyDescent="0.2">
      <c r="B297" s="44"/>
      <c r="H297" s="44"/>
      <c r="I297" s="44"/>
      <c r="J297" s="44"/>
      <c r="R297" s="45"/>
    </row>
    <row r="298" spans="2:18" x14ac:dyDescent="0.2">
      <c r="B298" s="44"/>
      <c r="H298" s="44"/>
      <c r="I298" s="44"/>
      <c r="J298" s="44"/>
      <c r="R298" s="45"/>
    </row>
    <row r="299" spans="2:18" x14ac:dyDescent="0.2">
      <c r="B299" s="44"/>
      <c r="H299" s="44"/>
      <c r="I299" s="44"/>
      <c r="J299" s="44"/>
      <c r="R299" s="45"/>
    </row>
    <row r="300" spans="2:18" x14ac:dyDescent="0.2">
      <c r="B300" s="44"/>
      <c r="H300" s="44"/>
      <c r="I300" s="44"/>
      <c r="J300" s="44"/>
      <c r="R300" s="45"/>
    </row>
    <row r="301" spans="2:18" x14ac:dyDescent="0.2">
      <c r="B301" s="44"/>
      <c r="H301" s="44"/>
      <c r="I301" s="44"/>
      <c r="J301" s="44"/>
      <c r="R301" s="45"/>
    </row>
    <row r="302" spans="2:18" x14ac:dyDescent="0.2">
      <c r="B302" s="44"/>
      <c r="H302" s="44"/>
      <c r="I302" s="44"/>
      <c r="J302" s="44"/>
      <c r="R302" s="45"/>
    </row>
    <row r="303" spans="2:18" x14ac:dyDescent="0.2">
      <c r="B303" s="44"/>
      <c r="H303" s="44"/>
      <c r="I303" s="44"/>
      <c r="J303" s="44"/>
      <c r="R303" s="45"/>
    </row>
    <row r="304" spans="2:18" x14ac:dyDescent="0.2">
      <c r="B304" s="44"/>
      <c r="H304" s="44"/>
      <c r="I304" s="44"/>
      <c r="J304" s="44"/>
      <c r="R304" s="45"/>
    </row>
    <row r="305" spans="2:18" x14ac:dyDescent="0.2">
      <c r="B305" s="44"/>
      <c r="H305" s="44"/>
      <c r="I305" s="44"/>
      <c r="J305" s="44"/>
      <c r="R305" s="45"/>
    </row>
    <row r="306" spans="2:18" x14ac:dyDescent="0.2">
      <c r="B306" s="44"/>
      <c r="H306" s="44"/>
      <c r="I306" s="44"/>
      <c r="J306" s="44"/>
      <c r="R306" s="45"/>
    </row>
    <row r="307" spans="2:18" x14ac:dyDescent="0.2">
      <c r="B307" s="44"/>
      <c r="H307" s="44"/>
      <c r="I307" s="44"/>
      <c r="J307" s="44"/>
      <c r="R307" s="45"/>
    </row>
    <row r="308" spans="2:18" x14ac:dyDescent="0.2">
      <c r="B308" s="44"/>
      <c r="H308" s="44"/>
      <c r="I308" s="44"/>
      <c r="J308" s="44"/>
      <c r="R308" s="45"/>
    </row>
    <row r="309" spans="2:18" x14ac:dyDescent="0.2">
      <c r="B309" s="44"/>
      <c r="H309" s="44"/>
      <c r="I309" s="44"/>
      <c r="J309" s="44"/>
      <c r="R309" s="45"/>
    </row>
    <row r="310" spans="2:18" x14ac:dyDescent="0.2">
      <c r="B310" s="44"/>
      <c r="H310" s="44"/>
      <c r="I310" s="44"/>
      <c r="J310" s="44"/>
      <c r="R310" s="45"/>
    </row>
    <row r="311" spans="2:18" x14ac:dyDescent="0.2">
      <c r="B311" s="44"/>
      <c r="H311" s="44"/>
      <c r="I311" s="44"/>
      <c r="J311" s="44"/>
      <c r="R311" s="45"/>
    </row>
    <row r="312" spans="2:18" ht="15.75" customHeight="1" x14ac:dyDescent="0.2">
      <c r="B312" s="44"/>
      <c r="H312" s="44"/>
      <c r="I312" s="44"/>
      <c r="J312" s="44"/>
      <c r="R312" s="45"/>
    </row>
    <row r="313" spans="2:18" ht="15.75" customHeight="1" x14ac:dyDescent="0.2">
      <c r="B313" s="44"/>
      <c r="H313" s="44"/>
      <c r="I313" s="44"/>
      <c r="J313" s="44"/>
      <c r="R313" s="45"/>
    </row>
    <row r="314" spans="2:18" x14ac:dyDescent="0.2">
      <c r="B314" s="44"/>
      <c r="H314" s="44"/>
      <c r="I314" s="44"/>
      <c r="J314" s="44"/>
      <c r="R314" s="45"/>
    </row>
    <row r="315" spans="2:18" x14ac:dyDescent="0.2">
      <c r="B315" s="44"/>
      <c r="H315" s="44"/>
      <c r="I315" s="44"/>
      <c r="J315" s="44"/>
      <c r="R315" s="45"/>
    </row>
    <row r="316" spans="2:18" x14ac:dyDescent="0.2">
      <c r="B316" s="44"/>
      <c r="H316" s="44"/>
      <c r="I316" s="44"/>
      <c r="J316" s="44"/>
      <c r="R316" s="45"/>
    </row>
    <row r="317" spans="2:18" x14ac:dyDescent="0.2">
      <c r="B317" s="44"/>
      <c r="H317" s="44"/>
      <c r="I317" s="44"/>
      <c r="J317" s="44"/>
      <c r="R317" s="45"/>
    </row>
    <row r="318" spans="2:18" x14ac:dyDescent="0.2">
      <c r="B318" s="44"/>
      <c r="H318" s="44"/>
      <c r="I318" s="44"/>
      <c r="J318" s="44"/>
      <c r="R318" s="45"/>
    </row>
    <row r="319" spans="2:18" x14ac:dyDescent="0.2">
      <c r="B319" s="44"/>
      <c r="H319" s="44"/>
      <c r="I319" s="44"/>
      <c r="J319" s="44"/>
      <c r="R319" s="45"/>
    </row>
    <row r="320" spans="2:18" x14ac:dyDescent="0.2">
      <c r="B320" s="44"/>
      <c r="H320" s="44"/>
      <c r="I320" s="44"/>
      <c r="J320" s="44"/>
      <c r="R320" s="45"/>
    </row>
    <row r="321" spans="2:18" x14ac:dyDescent="0.2">
      <c r="B321" s="44"/>
      <c r="H321" s="44"/>
      <c r="I321" s="44"/>
      <c r="J321" s="44"/>
      <c r="R321" s="45"/>
    </row>
    <row r="322" spans="2:18" x14ac:dyDescent="0.2">
      <c r="B322" s="44"/>
      <c r="H322" s="44"/>
      <c r="I322" s="44"/>
      <c r="J322" s="44"/>
      <c r="R322" s="45"/>
    </row>
    <row r="323" spans="2:18" x14ac:dyDescent="0.2">
      <c r="B323" s="44"/>
      <c r="H323" s="44"/>
      <c r="I323" s="44"/>
      <c r="J323" s="44"/>
      <c r="R323" s="45"/>
    </row>
    <row r="324" spans="2:18" x14ac:dyDescent="0.2">
      <c r="B324" s="44"/>
      <c r="H324" s="44"/>
      <c r="I324" s="44"/>
      <c r="J324" s="44"/>
      <c r="R324" s="45"/>
    </row>
    <row r="325" spans="2:18" x14ac:dyDescent="0.2">
      <c r="B325" s="44"/>
      <c r="H325" s="44"/>
      <c r="I325" s="44"/>
      <c r="J325" s="44"/>
      <c r="R325" s="45"/>
    </row>
    <row r="326" spans="2:18" x14ac:dyDescent="0.2">
      <c r="B326" s="44"/>
      <c r="H326" s="44"/>
      <c r="I326" s="44"/>
      <c r="J326" s="44"/>
      <c r="R326" s="45"/>
    </row>
    <row r="327" spans="2:18" x14ac:dyDescent="0.2">
      <c r="B327" s="44"/>
      <c r="H327" s="44"/>
      <c r="I327" s="44"/>
      <c r="J327" s="44"/>
      <c r="R327" s="45"/>
    </row>
    <row r="328" spans="2:18" x14ac:dyDescent="0.2">
      <c r="B328" s="44"/>
      <c r="H328" s="44"/>
      <c r="I328" s="44"/>
      <c r="J328" s="44"/>
      <c r="R328" s="45"/>
    </row>
    <row r="329" spans="2:18" x14ac:dyDescent="0.2">
      <c r="B329" s="44"/>
      <c r="H329" s="44"/>
      <c r="I329" s="44"/>
      <c r="J329" s="44"/>
      <c r="R329" s="45"/>
    </row>
    <row r="330" spans="2:18" x14ac:dyDescent="0.2">
      <c r="B330" s="44"/>
      <c r="H330" s="44"/>
      <c r="I330" s="44"/>
      <c r="J330" s="44"/>
      <c r="R330" s="45"/>
    </row>
    <row r="331" spans="2:18" x14ac:dyDescent="0.2">
      <c r="B331" s="44"/>
      <c r="H331" s="44"/>
      <c r="I331" s="44"/>
      <c r="J331" s="44"/>
      <c r="R331" s="45"/>
    </row>
    <row r="332" spans="2:18" x14ac:dyDescent="0.2">
      <c r="B332" s="44"/>
      <c r="H332" s="44"/>
      <c r="I332" s="44"/>
      <c r="J332" s="44"/>
      <c r="R332" s="45"/>
    </row>
    <row r="333" spans="2:18" x14ac:dyDescent="0.2">
      <c r="B333" s="44"/>
      <c r="H333" s="44"/>
      <c r="I333" s="44"/>
      <c r="J333" s="44"/>
      <c r="R333" s="45"/>
    </row>
    <row r="334" spans="2:18" x14ac:dyDescent="0.2">
      <c r="B334" s="44"/>
      <c r="H334" s="44"/>
      <c r="I334" s="44"/>
      <c r="J334" s="44"/>
      <c r="R334" s="45"/>
    </row>
    <row r="335" spans="2:18" x14ac:dyDescent="0.2">
      <c r="B335" s="44"/>
      <c r="H335" s="44"/>
      <c r="I335" s="44"/>
      <c r="J335" s="44"/>
      <c r="R335" s="45"/>
    </row>
    <row r="336" spans="2:18" x14ac:dyDescent="0.2">
      <c r="B336" s="44"/>
      <c r="H336" s="44"/>
      <c r="I336" s="44"/>
      <c r="J336" s="44"/>
      <c r="R336" s="45"/>
    </row>
    <row r="337" spans="2:18" x14ac:dyDescent="0.2">
      <c r="B337" s="44"/>
      <c r="H337" s="44"/>
      <c r="I337" s="44"/>
      <c r="J337" s="44"/>
      <c r="R337" s="45"/>
    </row>
    <row r="338" spans="2:18" x14ac:dyDescent="0.2">
      <c r="B338" s="44"/>
      <c r="H338" s="44"/>
      <c r="I338" s="44"/>
      <c r="J338" s="44"/>
      <c r="R338" s="45"/>
    </row>
    <row r="339" spans="2:18" x14ac:dyDescent="0.2">
      <c r="B339" s="44"/>
      <c r="H339" s="44"/>
      <c r="I339" s="44"/>
      <c r="J339" s="44"/>
      <c r="R339" s="45"/>
    </row>
    <row r="340" spans="2:18" x14ac:dyDescent="0.2">
      <c r="B340" s="44"/>
      <c r="H340" s="44"/>
      <c r="I340" s="44"/>
      <c r="J340" s="44"/>
      <c r="R340" s="45"/>
    </row>
    <row r="341" spans="2:18" x14ac:dyDescent="0.2">
      <c r="B341" s="44"/>
      <c r="H341" s="44"/>
      <c r="I341" s="44"/>
      <c r="J341" s="44"/>
      <c r="R341" s="45"/>
    </row>
    <row r="342" spans="2:18" x14ac:dyDescent="0.2">
      <c r="B342" s="44"/>
      <c r="H342" s="44"/>
      <c r="I342" s="44"/>
      <c r="J342" s="44"/>
      <c r="R342" s="45"/>
    </row>
    <row r="343" spans="2:18" x14ac:dyDescent="0.2">
      <c r="B343" s="44"/>
      <c r="H343" s="44"/>
      <c r="I343" s="44"/>
      <c r="J343" s="44"/>
      <c r="R343" s="45"/>
    </row>
    <row r="344" spans="2:18" x14ac:dyDescent="0.2">
      <c r="B344" s="44"/>
      <c r="H344" s="44"/>
      <c r="I344" s="44"/>
      <c r="J344" s="44"/>
      <c r="R344" s="45"/>
    </row>
    <row r="345" spans="2:18" x14ac:dyDescent="0.2">
      <c r="B345" s="44"/>
      <c r="H345" s="44"/>
      <c r="I345" s="44"/>
      <c r="J345" s="44"/>
      <c r="R345" s="45"/>
    </row>
    <row r="346" spans="2:18" x14ac:dyDescent="0.2">
      <c r="B346" s="44"/>
      <c r="H346" s="44"/>
      <c r="I346" s="44"/>
      <c r="J346" s="44"/>
      <c r="R346" s="45"/>
    </row>
    <row r="347" spans="2:18" x14ac:dyDescent="0.2">
      <c r="B347" s="44"/>
      <c r="H347" s="44"/>
      <c r="I347" s="44"/>
      <c r="J347" s="44"/>
      <c r="R347" s="45"/>
    </row>
    <row r="348" spans="2:18" x14ac:dyDescent="0.2">
      <c r="B348" s="44"/>
      <c r="H348" s="44"/>
      <c r="I348" s="44"/>
      <c r="J348" s="44"/>
      <c r="R348" s="45"/>
    </row>
    <row r="349" spans="2:18" x14ac:dyDescent="0.2">
      <c r="B349" s="44"/>
      <c r="H349" s="44"/>
      <c r="I349" s="44"/>
      <c r="J349" s="44"/>
      <c r="R349" s="45"/>
    </row>
    <row r="350" spans="2:18" x14ac:dyDescent="0.2">
      <c r="B350" s="44"/>
      <c r="H350" s="44"/>
      <c r="I350" s="44"/>
      <c r="J350" s="44"/>
      <c r="R350" s="45"/>
    </row>
    <row r="351" spans="2:18" x14ac:dyDescent="0.2">
      <c r="B351" s="44"/>
      <c r="H351" s="44"/>
      <c r="I351" s="44"/>
      <c r="J351" s="44"/>
      <c r="R351" s="45"/>
    </row>
    <row r="352" spans="2:18" x14ac:dyDescent="0.2">
      <c r="B352" s="44"/>
      <c r="H352" s="44"/>
      <c r="I352" s="44"/>
      <c r="J352" s="44"/>
      <c r="R352" s="45"/>
    </row>
    <row r="353" spans="2:18" x14ac:dyDescent="0.2">
      <c r="B353" s="44"/>
      <c r="H353" s="44"/>
      <c r="I353" s="44"/>
      <c r="J353" s="44"/>
      <c r="R353" s="45"/>
    </row>
    <row r="354" spans="2:18" x14ac:dyDescent="0.2">
      <c r="B354" s="44"/>
      <c r="H354" s="44"/>
      <c r="I354" s="44"/>
      <c r="J354" s="44"/>
      <c r="R354" s="45"/>
    </row>
    <row r="355" spans="2:18" x14ac:dyDescent="0.2">
      <c r="B355" s="44"/>
      <c r="H355" s="44"/>
      <c r="I355" s="44"/>
      <c r="J355" s="44"/>
      <c r="R355" s="45"/>
    </row>
    <row r="356" spans="2:18" x14ac:dyDescent="0.2">
      <c r="B356" s="44"/>
      <c r="H356" s="44"/>
      <c r="I356" s="44"/>
      <c r="J356" s="44"/>
      <c r="R356" s="45"/>
    </row>
    <row r="357" spans="2:18" x14ac:dyDescent="0.2">
      <c r="B357" s="44"/>
      <c r="H357" s="44"/>
      <c r="I357" s="44"/>
      <c r="J357" s="44"/>
      <c r="R357" s="45"/>
    </row>
    <row r="358" spans="2:18" x14ac:dyDescent="0.2">
      <c r="B358" s="44"/>
      <c r="H358" s="44"/>
      <c r="I358" s="44"/>
      <c r="J358" s="44"/>
      <c r="R358" s="45"/>
    </row>
    <row r="359" spans="2:18" x14ac:dyDescent="0.2">
      <c r="B359" s="44"/>
      <c r="H359" s="44"/>
      <c r="I359" s="44"/>
      <c r="J359" s="44"/>
      <c r="R359" s="45"/>
    </row>
    <row r="360" spans="2:18" x14ac:dyDescent="0.2">
      <c r="B360" s="44"/>
      <c r="H360" s="44"/>
      <c r="I360" s="44"/>
      <c r="J360" s="44"/>
      <c r="R360" s="45"/>
    </row>
    <row r="361" spans="2:18" x14ac:dyDescent="0.2">
      <c r="B361" s="44"/>
      <c r="H361" s="44"/>
      <c r="I361" s="44"/>
      <c r="J361" s="44"/>
      <c r="R361" s="45"/>
    </row>
    <row r="362" spans="2:18" x14ac:dyDescent="0.2">
      <c r="B362" s="44"/>
      <c r="H362" s="44"/>
      <c r="I362" s="44"/>
      <c r="J362" s="44"/>
      <c r="R362" s="45"/>
    </row>
    <row r="363" spans="2:18" x14ac:dyDescent="0.2">
      <c r="B363" s="44"/>
      <c r="H363" s="44"/>
      <c r="I363" s="44"/>
      <c r="J363" s="44"/>
      <c r="R363" s="45"/>
    </row>
    <row r="364" spans="2:18" x14ac:dyDescent="0.2">
      <c r="B364" s="44"/>
      <c r="H364" s="44"/>
      <c r="I364" s="44"/>
      <c r="J364" s="44"/>
      <c r="R364" s="45"/>
    </row>
    <row r="365" spans="2:18" x14ac:dyDescent="0.2">
      <c r="B365" s="44"/>
      <c r="H365" s="44"/>
      <c r="I365" s="44"/>
      <c r="J365" s="44"/>
      <c r="R365" s="45"/>
    </row>
    <row r="366" spans="2:18" x14ac:dyDescent="0.2">
      <c r="B366" s="44"/>
      <c r="H366" s="44"/>
      <c r="I366" s="44"/>
      <c r="J366" s="44"/>
      <c r="R366" s="45"/>
    </row>
    <row r="367" spans="2:18" x14ac:dyDescent="0.2">
      <c r="B367" s="44"/>
      <c r="H367" s="44"/>
      <c r="I367" s="44"/>
      <c r="J367" s="44"/>
      <c r="R367" s="45"/>
    </row>
    <row r="368" spans="2:18" x14ac:dyDescent="0.2">
      <c r="B368" s="44"/>
      <c r="H368" s="44"/>
      <c r="I368" s="44"/>
      <c r="J368" s="44"/>
      <c r="R368" s="45"/>
    </row>
    <row r="369" spans="2:18" x14ac:dyDescent="0.2">
      <c r="B369" s="44"/>
      <c r="H369" s="44"/>
      <c r="I369" s="44"/>
      <c r="J369" s="44"/>
      <c r="R369" s="45"/>
    </row>
    <row r="370" spans="2:18" x14ac:dyDescent="0.2">
      <c r="B370" s="44"/>
      <c r="H370" s="44"/>
      <c r="I370" s="44"/>
      <c r="J370" s="44"/>
      <c r="R370" s="45"/>
    </row>
    <row r="371" spans="2:18" x14ac:dyDescent="0.2">
      <c r="B371" s="44"/>
      <c r="H371" s="44"/>
      <c r="I371" s="44"/>
      <c r="J371" s="44"/>
      <c r="R371" s="45"/>
    </row>
    <row r="372" spans="2:18" x14ac:dyDescent="0.2">
      <c r="B372" s="44"/>
      <c r="H372" s="44"/>
      <c r="I372" s="44"/>
      <c r="J372" s="44"/>
      <c r="R372" s="45"/>
    </row>
    <row r="373" spans="2:18" x14ac:dyDescent="0.2">
      <c r="B373" s="44"/>
      <c r="H373" s="44"/>
      <c r="I373" s="44"/>
      <c r="J373" s="44"/>
      <c r="R373" s="45"/>
    </row>
    <row r="374" spans="2:18" x14ac:dyDescent="0.2">
      <c r="B374" s="44"/>
      <c r="H374" s="44"/>
      <c r="I374" s="44"/>
      <c r="J374" s="44"/>
      <c r="R374" s="45"/>
    </row>
    <row r="375" spans="2:18" x14ac:dyDescent="0.2">
      <c r="B375" s="44"/>
      <c r="H375" s="44"/>
      <c r="I375" s="44"/>
      <c r="J375" s="44"/>
      <c r="R375" s="45"/>
    </row>
    <row r="376" spans="2:18" x14ac:dyDescent="0.2">
      <c r="B376" s="44"/>
      <c r="H376" s="44"/>
      <c r="I376" s="44"/>
      <c r="J376" s="44"/>
      <c r="R376" s="45"/>
    </row>
    <row r="377" spans="2:18" x14ac:dyDescent="0.2">
      <c r="B377" s="44"/>
      <c r="H377" s="44"/>
      <c r="I377" s="44"/>
      <c r="J377" s="44"/>
      <c r="R377" s="45"/>
    </row>
    <row r="378" spans="2:18" x14ac:dyDescent="0.2">
      <c r="B378" s="44"/>
      <c r="H378" s="44"/>
      <c r="I378" s="44"/>
      <c r="J378" s="44"/>
      <c r="R378" s="45"/>
    </row>
    <row r="379" spans="2:18" x14ac:dyDescent="0.2">
      <c r="B379" s="44"/>
      <c r="H379" s="44"/>
      <c r="I379" s="44"/>
      <c r="J379" s="44"/>
      <c r="R379" s="45"/>
    </row>
    <row r="380" spans="2:18" x14ac:dyDescent="0.2">
      <c r="B380" s="44"/>
      <c r="H380" s="44"/>
      <c r="I380" s="44"/>
      <c r="J380" s="44"/>
      <c r="R380" s="45"/>
    </row>
    <row r="381" spans="2:18" x14ac:dyDescent="0.2">
      <c r="B381" s="44"/>
      <c r="H381" s="44"/>
      <c r="I381" s="44"/>
      <c r="J381" s="44"/>
      <c r="R381" s="45"/>
    </row>
    <row r="382" spans="2:18" x14ac:dyDescent="0.2">
      <c r="B382" s="44"/>
      <c r="H382" s="44"/>
      <c r="I382" s="44"/>
      <c r="J382" s="44"/>
      <c r="R382" s="45"/>
    </row>
    <row r="383" spans="2:18" x14ac:dyDescent="0.2">
      <c r="B383" s="44"/>
      <c r="H383" s="44"/>
      <c r="I383" s="44"/>
      <c r="J383" s="44"/>
      <c r="R383" s="45"/>
    </row>
    <row r="384" spans="2:18" x14ac:dyDescent="0.2">
      <c r="B384" s="44"/>
      <c r="H384" s="44"/>
      <c r="I384" s="44"/>
      <c r="J384" s="44"/>
      <c r="R384" s="45"/>
    </row>
    <row r="385" spans="2:18" x14ac:dyDescent="0.2">
      <c r="B385" s="44"/>
      <c r="H385" s="44"/>
      <c r="I385" s="44"/>
      <c r="J385" s="44"/>
      <c r="R385" s="45"/>
    </row>
    <row r="386" spans="2:18" x14ac:dyDescent="0.2">
      <c r="B386" s="44"/>
      <c r="H386" s="44"/>
      <c r="I386" s="44"/>
      <c r="J386" s="44"/>
      <c r="R386" s="45"/>
    </row>
    <row r="387" spans="2:18" x14ac:dyDescent="0.2">
      <c r="B387" s="44"/>
      <c r="H387" s="44"/>
      <c r="I387" s="44"/>
      <c r="J387" s="44"/>
      <c r="R387" s="45"/>
    </row>
    <row r="388" spans="2:18" x14ac:dyDescent="0.2">
      <c r="B388" s="44"/>
      <c r="H388" s="44"/>
      <c r="I388" s="44"/>
      <c r="J388" s="44"/>
      <c r="R388" s="45"/>
    </row>
    <row r="389" spans="2:18" x14ac:dyDescent="0.2">
      <c r="B389" s="44"/>
      <c r="H389" s="44"/>
      <c r="I389" s="44"/>
      <c r="J389" s="44"/>
      <c r="R389" s="45"/>
    </row>
    <row r="390" spans="2:18" x14ac:dyDescent="0.2">
      <c r="B390" s="44"/>
      <c r="H390" s="44"/>
      <c r="I390" s="44"/>
      <c r="J390" s="44"/>
      <c r="R390" s="45"/>
    </row>
    <row r="391" spans="2:18" x14ac:dyDescent="0.2">
      <c r="B391" s="44"/>
      <c r="H391" s="44"/>
      <c r="I391" s="44"/>
      <c r="J391" s="44"/>
      <c r="R391" s="45"/>
    </row>
    <row r="392" spans="2:18" x14ac:dyDescent="0.2">
      <c r="B392" s="44"/>
      <c r="H392" s="44"/>
      <c r="I392" s="44"/>
      <c r="J392" s="44"/>
      <c r="R392" s="45"/>
    </row>
    <row r="393" spans="2:18" x14ac:dyDescent="0.2">
      <c r="B393" s="44"/>
      <c r="H393" s="44"/>
      <c r="I393" s="44"/>
      <c r="J393" s="44"/>
      <c r="R393" s="45"/>
    </row>
    <row r="394" spans="2:18" x14ac:dyDescent="0.2">
      <c r="B394" s="44"/>
      <c r="H394" s="44"/>
      <c r="I394" s="44"/>
      <c r="J394" s="44"/>
      <c r="R394" s="45"/>
    </row>
    <row r="395" spans="2:18" x14ac:dyDescent="0.2">
      <c r="B395" s="44"/>
      <c r="H395" s="44"/>
      <c r="I395" s="44"/>
      <c r="J395" s="44"/>
      <c r="R395" s="45"/>
    </row>
    <row r="396" spans="2:18" x14ac:dyDescent="0.2">
      <c r="B396" s="44"/>
      <c r="H396" s="44"/>
      <c r="I396" s="44"/>
      <c r="J396" s="44"/>
      <c r="R396" s="45"/>
    </row>
    <row r="397" spans="2:18" x14ac:dyDescent="0.2">
      <c r="B397" s="44"/>
      <c r="H397" s="44"/>
      <c r="I397" s="44"/>
      <c r="J397" s="44"/>
      <c r="R397" s="45"/>
    </row>
    <row r="398" spans="2:18" x14ac:dyDescent="0.2">
      <c r="B398" s="44"/>
      <c r="H398" s="44"/>
      <c r="I398" s="44"/>
      <c r="J398" s="44"/>
      <c r="R398" s="45"/>
    </row>
    <row r="399" spans="2:18" x14ac:dyDescent="0.2">
      <c r="B399" s="44"/>
      <c r="H399" s="44"/>
      <c r="I399" s="44"/>
      <c r="J399" s="44"/>
      <c r="R399" s="45"/>
    </row>
    <row r="400" spans="2:18" x14ac:dyDescent="0.2">
      <c r="B400" s="44"/>
      <c r="H400" s="44"/>
      <c r="I400" s="44"/>
      <c r="J400" s="44"/>
      <c r="R400" s="45"/>
    </row>
    <row r="401" spans="2:18" x14ac:dyDescent="0.2">
      <c r="B401" s="44"/>
      <c r="H401" s="44"/>
      <c r="I401" s="44"/>
      <c r="J401" s="44"/>
      <c r="R401" s="45"/>
    </row>
    <row r="402" spans="2:18" x14ac:dyDescent="0.2">
      <c r="B402" s="44"/>
      <c r="H402" s="44"/>
      <c r="I402" s="44"/>
      <c r="J402" s="44"/>
      <c r="R402" s="45"/>
    </row>
    <row r="403" spans="2:18" x14ac:dyDescent="0.2">
      <c r="B403" s="44"/>
      <c r="H403" s="44"/>
      <c r="I403" s="44"/>
      <c r="J403" s="44"/>
      <c r="R403" s="45"/>
    </row>
    <row r="404" spans="2:18" x14ac:dyDescent="0.2">
      <c r="B404" s="44"/>
      <c r="H404" s="44"/>
      <c r="I404" s="44"/>
      <c r="J404" s="44"/>
      <c r="R404" s="45"/>
    </row>
    <row r="405" spans="2:18" x14ac:dyDescent="0.2">
      <c r="B405" s="44"/>
      <c r="H405" s="44"/>
      <c r="I405" s="44"/>
      <c r="J405" s="44"/>
      <c r="R405" s="45"/>
    </row>
    <row r="406" spans="2:18" x14ac:dyDescent="0.2">
      <c r="B406" s="44"/>
      <c r="H406" s="44"/>
      <c r="I406" s="44"/>
      <c r="J406" s="44"/>
      <c r="R406" s="45"/>
    </row>
    <row r="407" spans="2:18" x14ac:dyDescent="0.2">
      <c r="B407" s="44"/>
      <c r="H407" s="44"/>
      <c r="I407" s="44"/>
      <c r="J407" s="44"/>
      <c r="R407" s="45"/>
    </row>
    <row r="408" spans="2:18" x14ac:dyDescent="0.2">
      <c r="B408" s="44"/>
      <c r="H408" s="44"/>
      <c r="I408" s="44"/>
      <c r="J408" s="44"/>
      <c r="R408" s="45"/>
    </row>
    <row r="409" spans="2:18" x14ac:dyDescent="0.2">
      <c r="B409" s="44"/>
      <c r="H409" s="44"/>
      <c r="I409" s="44"/>
      <c r="J409" s="44"/>
      <c r="R409" s="45"/>
    </row>
    <row r="410" spans="2:18" x14ac:dyDescent="0.2">
      <c r="B410" s="44"/>
      <c r="H410" s="44"/>
      <c r="I410" s="44"/>
      <c r="J410" s="44"/>
      <c r="R410" s="45"/>
    </row>
    <row r="411" spans="2:18" x14ac:dyDescent="0.2">
      <c r="B411" s="44"/>
      <c r="H411" s="44"/>
      <c r="I411" s="44"/>
      <c r="J411" s="44"/>
      <c r="R411" s="45"/>
    </row>
    <row r="412" spans="2:18" x14ac:dyDescent="0.2">
      <c r="B412" s="44"/>
      <c r="H412" s="44"/>
      <c r="I412" s="44"/>
      <c r="J412" s="44"/>
      <c r="R412" s="45"/>
    </row>
    <row r="413" spans="2:18" x14ac:dyDescent="0.2">
      <c r="B413" s="44"/>
      <c r="H413" s="44"/>
      <c r="I413" s="44"/>
      <c r="J413" s="44"/>
      <c r="R413" s="45"/>
    </row>
    <row r="414" spans="2:18" x14ac:dyDescent="0.2">
      <c r="B414" s="44"/>
      <c r="H414" s="44"/>
      <c r="I414" s="44"/>
      <c r="J414" s="44"/>
      <c r="R414" s="45"/>
    </row>
    <row r="415" spans="2:18" x14ac:dyDescent="0.2">
      <c r="B415" s="44"/>
      <c r="H415" s="44"/>
      <c r="I415" s="44"/>
      <c r="J415" s="44"/>
      <c r="R415" s="45"/>
    </row>
    <row r="416" spans="2:18" x14ac:dyDescent="0.2">
      <c r="B416" s="44"/>
      <c r="H416" s="44"/>
      <c r="I416" s="44"/>
      <c r="J416" s="44"/>
      <c r="R416" s="45"/>
    </row>
    <row r="417" spans="2:18" x14ac:dyDescent="0.2">
      <c r="B417" s="44"/>
      <c r="H417" s="44"/>
      <c r="I417" s="44"/>
      <c r="J417" s="44"/>
      <c r="R417" s="45"/>
    </row>
    <row r="418" spans="2:18" x14ac:dyDescent="0.2">
      <c r="B418" s="44"/>
      <c r="H418" s="44"/>
      <c r="I418" s="44"/>
      <c r="J418" s="44"/>
      <c r="R418" s="45"/>
    </row>
    <row r="419" spans="2:18" x14ac:dyDescent="0.2">
      <c r="B419" s="44"/>
      <c r="H419" s="44"/>
      <c r="I419" s="44"/>
      <c r="J419" s="44"/>
      <c r="R419" s="45"/>
    </row>
    <row r="420" spans="2:18" x14ac:dyDescent="0.2">
      <c r="B420" s="44"/>
      <c r="H420" s="44"/>
      <c r="I420" s="44"/>
      <c r="J420" s="44"/>
      <c r="R420" s="45"/>
    </row>
    <row r="421" spans="2:18" x14ac:dyDescent="0.2">
      <c r="B421" s="44"/>
      <c r="H421" s="44"/>
      <c r="I421" s="44"/>
      <c r="J421" s="44"/>
      <c r="R421" s="45"/>
    </row>
    <row r="422" spans="2:18" x14ac:dyDescent="0.2">
      <c r="B422" s="44"/>
      <c r="H422" s="44"/>
      <c r="I422" s="44"/>
      <c r="J422" s="44"/>
      <c r="R422" s="45"/>
    </row>
    <row r="423" spans="2:18" x14ac:dyDescent="0.2">
      <c r="B423" s="44"/>
      <c r="H423" s="44"/>
      <c r="I423" s="44"/>
      <c r="J423" s="44"/>
      <c r="R423" s="45"/>
    </row>
    <row r="424" spans="2:18" x14ac:dyDescent="0.2">
      <c r="B424" s="44"/>
      <c r="H424" s="44"/>
      <c r="I424" s="44"/>
      <c r="J424" s="44"/>
      <c r="R424" s="45"/>
    </row>
    <row r="425" spans="2:18" x14ac:dyDescent="0.2">
      <c r="B425" s="44"/>
      <c r="H425" s="44"/>
      <c r="I425" s="44"/>
      <c r="J425" s="44"/>
      <c r="R425" s="45"/>
    </row>
    <row r="426" spans="2:18" x14ac:dyDescent="0.2">
      <c r="B426" s="44"/>
      <c r="H426" s="44"/>
      <c r="I426" s="44"/>
      <c r="J426" s="44"/>
      <c r="R426" s="45"/>
    </row>
    <row r="427" spans="2:18" x14ac:dyDescent="0.2">
      <c r="B427" s="44"/>
      <c r="H427" s="44"/>
      <c r="I427" s="44"/>
      <c r="J427" s="44"/>
      <c r="R427" s="45"/>
    </row>
    <row r="428" spans="2:18" x14ac:dyDescent="0.2">
      <c r="B428" s="44"/>
      <c r="H428" s="44"/>
      <c r="I428" s="44"/>
      <c r="J428" s="44"/>
      <c r="R428" s="45"/>
    </row>
    <row r="429" spans="2:18" x14ac:dyDescent="0.2">
      <c r="B429" s="44"/>
      <c r="H429" s="44"/>
      <c r="I429" s="44"/>
      <c r="J429" s="44"/>
      <c r="R429" s="45"/>
    </row>
    <row r="430" spans="2:18" x14ac:dyDescent="0.2">
      <c r="B430" s="44"/>
      <c r="H430" s="44"/>
      <c r="I430" s="44"/>
      <c r="J430" s="44"/>
      <c r="R430" s="45"/>
    </row>
    <row r="431" spans="2:18" x14ac:dyDescent="0.2">
      <c r="B431" s="44"/>
      <c r="H431" s="44"/>
      <c r="I431" s="44"/>
      <c r="J431" s="44"/>
      <c r="R431" s="45"/>
    </row>
    <row r="432" spans="2:18" x14ac:dyDescent="0.2">
      <c r="B432" s="44"/>
      <c r="H432" s="44"/>
      <c r="I432" s="44"/>
      <c r="J432" s="44"/>
      <c r="R432" s="45"/>
    </row>
    <row r="433" spans="2:18" x14ac:dyDescent="0.2">
      <c r="B433" s="44"/>
      <c r="H433" s="44"/>
      <c r="I433" s="44"/>
      <c r="J433" s="44"/>
      <c r="R433" s="45"/>
    </row>
    <row r="434" spans="2:18" x14ac:dyDescent="0.2">
      <c r="B434" s="44"/>
      <c r="H434" s="44"/>
      <c r="I434" s="44"/>
      <c r="J434" s="44"/>
      <c r="R434" s="45"/>
    </row>
    <row r="435" spans="2:18" x14ac:dyDescent="0.2">
      <c r="B435" s="44"/>
      <c r="H435" s="44"/>
      <c r="I435" s="44"/>
      <c r="J435" s="44"/>
      <c r="R435" s="45"/>
    </row>
    <row r="436" spans="2:18" x14ac:dyDescent="0.2">
      <c r="B436" s="44"/>
      <c r="H436" s="44"/>
      <c r="I436" s="44"/>
      <c r="J436" s="44"/>
      <c r="R436" s="45"/>
    </row>
    <row r="437" spans="2:18" x14ac:dyDescent="0.2">
      <c r="B437" s="44"/>
      <c r="H437" s="44"/>
      <c r="I437" s="44"/>
      <c r="J437" s="44"/>
      <c r="R437" s="45"/>
    </row>
    <row r="438" spans="2:18" x14ac:dyDescent="0.2">
      <c r="B438" s="44"/>
      <c r="H438" s="44"/>
      <c r="I438" s="44"/>
      <c r="J438" s="44"/>
      <c r="R438" s="45"/>
    </row>
    <row r="439" spans="2:18" x14ac:dyDescent="0.2">
      <c r="B439" s="44"/>
      <c r="H439" s="44"/>
      <c r="I439" s="44"/>
      <c r="J439" s="44"/>
      <c r="R439" s="45"/>
    </row>
    <row r="440" spans="2:18" x14ac:dyDescent="0.2">
      <c r="B440" s="44"/>
      <c r="H440" s="44"/>
      <c r="I440" s="44"/>
      <c r="J440" s="44"/>
      <c r="R440" s="45"/>
    </row>
    <row r="441" spans="2:18" x14ac:dyDescent="0.2">
      <c r="B441" s="44"/>
      <c r="H441" s="44"/>
      <c r="I441" s="44"/>
      <c r="J441" s="44"/>
      <c r="R441" s="45"/>
    </row>
    <row r="442" spans="2:18" x14ac:dyDescent="0.2">
      <c r="B442" s="44"/>
      <c r="H442" s="44"/>
      <c r="I442" s="44"/>
      <c r="J442" s="44"/>
      <c r="R442" s="45"/>
    </row>
    <row r="443" spans="2:18" x14ac:dyDescent="0.2">
      <c r="B443" s="44"/>
      <c r="H443" s="44"/>
      <c r="I443" s="44"/>
      <c r="J443" s="44"/>
      <c r="R443" s="45"/>
    </row>
    <row r="444" spans="2:18" x14ac:dyDescent="0.2">
      <c r="B444" s="44"/>
      <c r="H444" s="44"/>
      <c r="I444" s="44"/>
      <c r="J444" s="44"/>
      <c r="R444" s="45"/>
    </row>
    <row r="445" spans="2:18" x14ac:dyDescent="0.2">
      <c r="B445" s="44"/>
      <c r="H445" s="44"/>
      <c r="I445" s="44"/>
      <c r="J445" s="44"/>
      <c r="R445" s="45"/>
    </row>
    <row r="446" spans="2:18" x14ac:dyDescent="0.2">
      <c r="B446" s="44"/>
      <c r="H446" s="44"/>
      <c r="I446" s="44"/>
      <c r="J446" s="44"/>
      <c r="R446" s="45"/>
    </row>
    <row r="447" spans="2:18" x14ac:dyDescent="0.2">
      <c r="B447" s="44"/>
      <c r="H447" s="44"/>
      <c r="I447" s="44"/>
      <c r="J447" s="44"/>
      <c r="R447" s="45"/>
    </row>
    <row r="448" spans="2:18" x14ac:dyDescent="0.2">
      <c r="B448" s="44"/>
      <c r="H448" s="44"/>
      <c r="I448" s="44"/>
      <c r="J448" s="44"/>
      <c r="R448" s="45"/>
    </row>
    <row r="449" spans="2:18" x14ac:dyDescent="0.2">
      <c r="B449" s="44"/>
      <c r="H449" s="44"/>
      <c r="I449" s="44"/>
      <c r="J449" s="44"/>
      <c r="R449" s="45"/>
    </row>
    <row r="450" spans="2:18" x14ac:dyDescent="0.2">
      <c r="B450" s="44"/>
      <c r="H450" s="44"/>
      <c r="I450" s="44"/>
      <c r="J450" s="44"/>
      <c r="R450" s="45"/>
    </row>
    <row r="451" spans="2:18" x14ac:dyDescent="0.2">
      <c r="B451" s="44"/>
      <c r="H451" s="44"/>
      <c r="I451" s="44"/>
      <c r="J451" s="44"/>
      <c r="R451" s="45"/>
    </row>
    <row r="452" spans="2:18" x14ac:dyDescent="0.2">
      <c r="B452" s="44"/>
      <c r="H452" s="44"/>
      <c r="I452" s="44"/>
      <c r="J452" s="44"/>
      <c r="R452" s="45"/>
    </row>
    <row r="453" spans="2:18" x14ac:dyDescent="0.2">
      <c r="B453" s="44"/>
      <c r="H453" s="44"/>
      <c r="I453" s="44"/>
      <c r="J453" s="44"/>
      <c r="R453" s="45"/>
    </row>
    <row r="454" spans="2:18" x14ac:dyDescent="0.2">
      <c r="B454" s="44"/>
      <c r="H454" s="44"/>
      <c r="I454" s="44"/>
      <c r="J454" s="44"/>
      <c r="R454" s="45"/>
    </row>
    <row r="455" spans="2:18" x14ac:dyDescent="0.2">
      <c r="B455" s="44"/>
      <c r="H455" s="44"/>
      <c r="I455" s="44"/>
      <c r="J455" s="44"/>
      <c r="R455" s="45"/>
    </row>
    <row r="456" spans="2:18" x14ac:dyDescent="0.2">
      <c r="B456" s="44"/>
      <c r="H456" s="44"/>
      <c r="I456" s="44"/>
      <c r="J456" s="44"/>
      <c r="R456" s="45"/>
    </row>
    <row r="457" spans="2:18" x14ac:dyDescent="0.2">
      <c r="B457" s="44"/>
      <c r="H457" s="44"/>
      <c r="I457" s="44"/>
      <c r="J457" s="44"/>
      <c r="R457" s="45"/>
    </row>
    <row r="458" spans="2:18" x14ac:dyDescent="0.2">
      <c r="B458" s="44"/>
      <c r="H458" s="44"/>
      <c r="I458" s="44"/>
      <c r="J458" s="44"/>
      <c r="R458" s="45"/>
    </row>
    <row r="459" spans="2:18" x14ac:dyDescent="0.2">
      <c r="B459" s="44"/>
      <c r="H459" s="44"/>
      <c r="I459" s="44"/>
      <c r="J459" s="44"/>
      <c r="R459" s="45"/>
    </row>
    <row r="460" spans="2:18" x14ac:dyDescent="0.2">
      <c r="B460" s="44"/>
      <c r="H460" s="44"/>
      <c r="I460" s="44"/>
      <c r="J460" s="44"/>
      <c r="R460" s="45"/>
    </row>
    <row r="461" spans="2:18" x14ac:dyDescent="0.2">
      <c r="B461" s="44"/>
      <c r="H461" s="44"/>
      <c r="I461" s="44"/>
      <c r="J461" s="44"/>
      <c r="R461" s="45"/>
    </row>
    <row r="462" spans="2:18" x14ac:dyDescent="0.2">
      <c r="B462" s="44"/>
      <c r="H462" s="44"/>
      <c r="I462" s="44"/>
      <c r="J462" s="44"/>
      <c r="R462" s="45"/>
    </row>
    <row r="463" spans="2:18" x14ac:dyDescent="0.2">
      <c r="B463" s="44"/>
      <c r="H463" s="44"/>
      <c r="I463" s="44"/>
      <c r="J463" s="44"/>
      <c r="R463" s="45"/>
    </row>
    <row r="464" spans="2:18" x14ac:dyDescent="0.2">
      <c r="B464" s="44"/>
      <c r="H464" s="44"/>
      <c r="I464" s="44"/>
      <c r="J464" s="44"/>
      <c r="R464" s="45"/>
    </row>
    <row r="465" spans="2:18" x14ac:dyDescent="0.2">
      <c r="B465" s="44"/>
      <c r="H465" s="44"/>
      <c r="I465" s="44"/>
      <c r="J465" s="44"/>
      <c r="R465" s="45"/>
    </row>
    <row r="466" spans="2:18" x14ac:dyDescent="0.2">
      <c r="B466" s="44"/>
      <c r="H466" s="44"/>
      <c r="I466" s="44"/>
      <c r="J466" s="44"/>
      <c r="R466" s="45"/>
    </row>
    <row r="467" spans="2:18" x14ac:dyDescent="0.2">
      <c r="B467" s="44"/>
      <c r="H467" s="44"/>
      <c r="I467" s="44"/>
      <c r="J467" s="44"/>
      <c r="R467" s="45"/>
    </row>
    <row r="468" spans="2:18" x14ac:dyDescent="0.2">
      <c r="B468" s="44"/>
      <c r="H468" s="44"/>
      <c r="I468" s="44"/>
      <c r="J468" s="44"/>
      <c r="R468" s="45"/>
    </row>
    <row r="469" spans="2:18" x14ac:dyDescent="0.2">
      <c r="B469" s="44"/>
      <c r="H469" s="44"/>
      <c r="I469" s="44"/>
      <c r="J469" s="44"/>
      <c r="R469" s="45"/>
    </row>
    <row r="470" spans="2:18" x14ac:dyDescent="0.2">
      <c r="B470" s="44"/>
      <c r="H470" s="44"/>
      <c r="I470" s="44"/>
      <c r="J470" s="44"/>
      <c r="R470" s="45"/>
    </row>
    <row r="471" spans="2:18" x14ac:dyDescent="0.2">
      <c r="B471" s="44"/>
      <c r="H471" s="44"/>
      <c r="I471" s="44"/>
      <c r="J471" s="44"/>
      <c r="R471" s="45"/>
    </row>
    <row r="472" spans="2:18" x14ac:dyDescent="0.2">
      <c r="B472" s="44"/>
      <c r="H472" s="44"/>
      <c r="I472" s="44"/>
      <c r="J472" s="44"/>
      <c r="R472" s="45"/>
    </row>
    <row r="473" spans="2:18" x14ac:dyDescent="0.2">
      <c r="B473" s="44"/>
      <c r="H473" s="44"/>
      <c r="I473" s="44"/>
      <c r="J473" s="44"/>
      <c r="R473" s="45"/>
    </row>
    <row r="474" spans="2:18" x14ac:dyDescent="0.2">
      <c r="B474" s="44"/>
      <c r="H474" s="44"/>
      <c r="I474" s="44"/>
      <c r="J474" s="44"/>
      <c r="R474" s="45"/>
    </row>
    <row r="475" spans="2:18" x14ac:dyDescent="0.2">
      <c r="B475" s="44"/>
      <c r="H475" s="44"/>
      <c r="I475" s="44"/>
      <c r="J475" s="44"/>
      <c r="R475" s="45"/>
    </row>
    <row r="476" spans="2:18" x14ac:dyDescent="0.2">
      <c r="B476" s="44"/>
      <c r="H476" s="44"/>
      <c r="I476" s="44"/>
      <c r="J476" s="44"/>
      <c r="R476" s="45"/>
    </row>
    <row r="477" spans="2:18" x14ac:dyDescent="0.2">
      <c r="B477" s="44"/>
      <c r="H477" s="44"/>
      <c r="I477" s="44"/>
      <c r="J477" s="44"/>
      <c r="R477" s="45"/>
    </row>
    <row r="478" spans="2:18" x14ac:dyDescent="0.2">
      <c r="B478" s="44"/>
      <c r="H478" s="44"/>
      <c r="I478" s="44"/>
      <c r="J478" s="44"/>
      <c r="R478" s="45"/>
    </row>
    <row r="479" spans="2:18" x14ac:dyDescent="0.2">
      <c r="B479" s="44"/>
      <c r="H479" s="44"/>
      <c r="I479" s="44"/>
      <c r="J479" s="44"/>
      <c r="R479" s="45"/>
    </row>
    <row r="480" spans="2:18" x14ac:dyDescent="0.2">
      <c r="B480" s="44"/>
      <c r="H480" s="44"/>
      <c r="I480" s="44"/>
      <c r="J480" s="44"/>
      <c r="R480" s="45"/>
    </row>
    <row r="481" spans="2:18" x14ac:dyDescent="0.2">
      <c r="B481" s="44"/>
      <c r="H481" s="44"/>
      <c r="I481" s="44"/>
      <c r="J481" s="44"/>
      <c r="R481" s="45"/>
    </row>
    <row r="482" spans="2:18" x14ac:dyDescent="0.2">
      <c r="B482" s="44"/>
      <c r="H482" s="44"/>
      <c r="I482" s="44"/>
      <c r="J482" s="44"/>
      <c r="R482" s="45"/>
    </row>
    <row r="483" spans="2:18" x14ac:dyDescent="0.2">
      <c r="B483" s="44"/>
      <c r="H483" s="44"/>
      <c r="I483" s="44"/>
      <c r="J483" s="44"/>
      <c r="R483" s="45"/>
    </row>
    <row r="484" spans="2:18" x14ac:dyDescent="0.2">
      <c r="B484" s="44"/>
      <c r="H484" s="44"/>
      <c r="I484" s="44"/>
      <c r="J484" s="44"/>
      <c r="R484" s="45"/>
    </row>
    <row r="485" spans="2:18" x14ac:dyDescent="0.2">
      <c r="B485" s="44"/>
      <c r="H485" s="44"/>
      <c r="I485" s="44"/>
      <c r="J485" s="44"/>
      <c r="R485" s="45"/>
    </row>
    <row r="486" spans="2:18" x14ac:dyDescent="0.2">
      <c r="B486" s="44"/>
      <c r="H486" s="44"/>
      <c r="I486" s="44"/>
      <c r="J486" s="44"/>
      <c r="R486" s="45"/>
    </row>
    <row r="487" spans="2:18" x14ac:dyDescent="0.2">
      <c r="B487" s="44"/>
      <c r="H487" s="44"/>
      <c r="I487" s="44"/>
      <c r="J487" s="44"/>
      <c r="R487" s="45"/>
    </row>
    <row r="488" spans="2:18" x14ac:dyDescent="0.2">
      <c r="B488" s="44"/>
      <c r="H488" s="44"/>
      <c r="I488" s="44"/>
      <c r="J488" s="44"/>
      <c r="R488" s="45"/>
    </row>
    <row r="489" spans="2:18" x14ac:dyDescent="0.2">
      <c r="B489" s="44"/>
      <c r="H489" s="44"/>
      <c r="I489" s="44"/>
      <c r="J489" s="44"/>
      <c r="R489" s="45"/>
    </row>
    <row r="490" spans="2:18" x14ac:dyDescent="0.2">
      <c r="B490" s="44"/>
      <c r="H490" s="44"/>
      <c r="I490" s="44"/>
      <c r="J490" s="44"/>
      <c r="R490" s="45"/>
    </row>
    <row r="491" spans="2:18" x14ac:dyDescent="0.2">
      <c r="B491" s="44"/>
      <c r="H491" s="44"/>
      <c r="I491" s="44"/>
      <c r="J491" s="44"/>
      <c r="R491" s="45"/>
    </row>
    <row r="492" spans="2:18" x14ac:dyDescent="0.2">
      <c r="B492" s="44"/>
      <c r="H492" s="44"/>
      <c r="I492" s="44"/>
      <c r="J492" s="44"/>
      <c r="R492" s="45"/>
    </row>
    <row r="493" spans="2:18" x14ac:dyDescent="0.2">
      <c r="B493" s="44"/>
      <c r="H493" s="44"/>
      <c r="I493" s="44"/>
      <c r="J493" s="44"/>
      <c r="R493" s="45"/>
    </row>
    <row r="494" spans="2:18" x14ac:dyDescent="0.2">
      <c r="B494" s="44"/>
      <c r="H494" s="44"/>
      <c r="I494" s="44"/>
      <c r="J494" s="44"/>
      <c r="R494" s="45"/>
    </row>
    <row r="495" spans="2:18" x14ac:dyDescent="0.2">
      <c r="B495" s="44"/>
      <c r="H495" s="44"/>
      <c r="I495" s="44"/>
      <c r="J495" s="44"/>
      <c r="R495" s="45"/>
    </row>
    <row r="496" spans="2:18" x14ac:dyDescent="0.2">
      <c r="B496" s="44"/>
      <c r="H496" s="44"/>
      <c r="I496" s="44"/>
      <c r="J496" s="44"/>
      <c r="R496" s="45"/>
    </row>
    <row r="497" spans="2:18" x14ac:dyDescent="0.2">
      <c r="B497" s="44"/>
      <c r="H497" s="44"/>
      <c r="I497" s="44"/>
      <c r="J497" s="44"/>
      <c r="R497" s="45"/>
    </row>
    <row r="498" spans="2:18" x14ac:dyDescent="0.2">
      <c r="B498" s="44"/>
      <c r="H498" s="44"/>
      <c r="I498" s="44"/>
      <c r="J498" s="44"/>
      <c r="R498" s="45"/>
    </row>
    <row r="499" spans="2:18" x14ac:dyDescent="0.2">
      <c r="B499" s="44"/>
      <c r="H499" s="44"/>
      <c r="I499" s="44"/>
      <c r="J499" s="44"/>
      <c r="R499" s="45"/>
    </row>
    <row r="500" spans="2:18" x14ac:dyDescent="0.2">
      <c r="B500" s="44"/>
      <c r="H500" s="44"/>
      <c r="I500" s="44"/>
      <c r="J500" s="44"/>
      <c r="R500" s="45"/>
    </row>
    <row r="501" spans="2:18" x14ac:dyDescent="0.2">
      <c r="B501" s="44"/>
      <c r="H501" s="44"/>
      <c r="I501" s="44"/>
      <c r="J501" s="44"/>
      <c r="R501" s="45"/>
    </row>
    <row r="502" spans="2:18" x14ac:dyDescent="0.2">
      <c r="B502" s="44"/>
      <c r="H502" s="44"/>
      <c r="I502" s="44"/>
      <c r="J502" s="44"/>
      <c r="R502" s="45"/>
    </row>
    <row r="503" spans="2:18" x14ac:dyDescent="0.2">
      <c r="B503" s="44"/>
      <c r="H503" s="44"/>
      <c r="I503" s="44"/>
      <c r="J503" s="44"/>
      <c r="R503" s="45"/>
    </row>
    <row r="504" spans="2:18" x14ac:dyDescent="0.2">
      <c r="B504" s="44"/>
      <c r="H504" s="44"/>
      <c r="I504" s="44"/>
      <c r="J504" s="44"/>
      <c r="R504" s="45"/>
    </row>
    <row r="505" spans="2:18" x14ac:dyDescent="0.2">
      <c r="B505" s="44"/>
      <c r="H505" s="44"/>
      <c r="I505" s="44"/>
      <c r="J505" s="44"/>
      <c r="R505" s="45"/>
    </row>
    <row r="506" spans="2:18" x14ac:dyDescent="0.2">
      <c r="B506" s="44"/>
      <c r="H506" s="44"/>
      <c r="I506" s="44"/>
      <c r="J506" s="44"/>
      <c r="R506" s="45"/>
    </row>
    <row r="507" spans="2:18" x14ac:dyDescent="0.2">
      <c r="B507" s="44"/>
      <c r="H507" s="44"/>
      <c r="I507" s="44"/>
      <c r="J507" s="44"/>
      <c r="R507" s="45"/>
    </row>
    <row r="508" spans="2:18" x14ac:dyDescent="0.2">
      <c r="B508" s="44"/>
      <c r="H508" s="44"/>
      <c r="I508" s="44"/>
      <c r="J508" s="44"/>
      <c r="R508" s="45"/>
    </row>
    <row r="509" spans="2:18" x14ac:dyDescent="0.2">
      <c r="B509" s="44"/>
      <c r="H509" s="44"/>
      <c r="I509" s="44"/>
      <c r="J509" s="44"/>
      <c r="R509" s="45"/>
    </row>
    <row r="510" spans="2:18" x14ac:dyDescent="0.2">
      <c r="B510" s="44"/>
      <c r="H510" s="44"/>
      <c r="I510" s="44"/>
      <c r="J510" s="44"/>
      <c r="R510" s="45"/>
    </row>
    <row r="511" spans="2:18" x14ac:dyDescent="0.2">
      <c r="B511" s="44"/>
      <c r="H511" s="44"/>
      <c r="I511" s="44"/>
      <c r="J511" s="44"/>
      <c r="R511" s="45"/>
    </row>
    <row r="512" spans="2:18" x14ac:dyDescent="0.2">
      <c r="B512" s="44"/>
      <c r="H512" s="44"/>
      <c r="I512" s="44"/>
      <c r="J512" s="44"/>
      <c r="R512" s="45"/>
    </row>
    <row r="513" spans="2:18" x14ac:dyDescent="0.2">
      <c r="B513" s="44"/>
      <c r="H513" s="44"/>
      <c r="I513" s="44"/>
      <c r="J513" s="44"/>
      <c r="R513" s="45"/>
    </row>
    <row r="514" spans="2:18" x14ac:dyDescent="0.2">
      <c r="B514" s="44"/>
      <c r="H514" s="44"/>
      <c r="I514" s="44"/>
      <c r="J514" s="44"/>
      <c r="R514" s="45"/>
    </row>
    <row r="515" spans="2:18" x14ac:dyDescent="0.2">
      <c r="B515" s="44"/>
      <c r="H515" s="44"/>
      <c r="I515" s="44"/>
      <c r="J515" s="44"/>
      <c r="R515" s="45"/>
    </row>
    <row r="516" spans="2:18" x14ac:dyDescent="0.2">
      <c r="B516" s="44"/>
      <c r="H516" s="44"/>
      <c r="I516" s="44"/>
      <c r="J516" s="44"/>
      <c r="R516" s="45"/>
    </row>
    <row r="517" spans="2:18" x14ac:dyDescent="0.2">
      <c r="B517" s="44"/>
      <c r="H517" s="44"/>
      <c r="I517" s="44"/>
      <c r="J517" s="44"/>
      <c r="R517" s="45"/>
    </row>
    <row r="518" spans="2:18" x14ac:dyDescent="0.2">
      <c r="B518" s="44"/>
      <c r="H518" s="44"/>
      <c r="I518" s="44"/>
      <c r="J518" s="44"/>
      <c r="R518" s="45"/>
    </row>
    <row r="519" spans="2:18" x14ac:dyDescent="0.2">
      <c r="B519" s="44"/>
      <c r="H519" s="44"/>
      <c r="I519" s="44"/>
      <c r="J519" s="44"/>
      <c r="R519" s="45"/>
    </row>
    <row r="520" spans="2:18" x14ac:dyDescent="0.2">
      <c r="B520" s="44"/>
      <c r="H520" s="44"/>
      <c r="I520" s="44"/>
      <c r="J520" s="44"/>
      <c r="R520" s="45"/>
    </row>
    <row r="521" spans="2:18" x14ac:dyDescent="0.2">
      <c r="B521" s="44"/>
      <c r="H521" s="44"/>
      <c r="I521" s="44"/>
      <c r="J521" s="44"/>
      <c r="R521" s="45"/>
    </row>
    <row r="522" spans="2:18" x14ac:dyDescent="0.2">
      <c r="B522" s="44"/>
      <c r="H522" s="44"/>
      <c r="I522" s="44"/>
      <c r="J522" s="44"/>
      <c r="R522" s="45"/>
    </row>
    <row r="523" spans="2:18" x14ac:dyDescent="0.2">
      <c r="B523" s="44"/>
      <c r="H523" s="44"/>
      <c r="I523" s="44"/>
      <c r="J523" s="44"/>
      <c r="R523" s="45"/>
    </row>
    <row r="524" spans="2:18" x14ac:dyDescent="0.2">
      <c r="B524" s="44"/>
      <c r="H524" s="44"/>
      <c r="I524" s="44"/>
      <c r="J524" s="44"/>
      <c r="R524" s="45"/>
    </row>
    <row r="525" spans="2:18" x14ac:dyDescent="0.2">
      <c r="B525" s="44"/>
      <c r="H525" s="44"/>
      <c r="I525" s="44"/>
      <c r="J525" s="44"/>
      <c r="R525" s="45"/>
    </row>
    <row r="526" spans="2:18" x14ac:dyDescent="0.2">
      <c r="B526" s="44"/>
      <c r="H526" s="44"/>
      <c r="I526" s="44"/>
      <c r="J526" s="44"/>
      <c r="R526" s="45"/>
    </row>
    <row r="527" spans="2:18" x14ac:dyDescent="0.2">
      <c r="B527" s="44"/>
      <c r="H527" s="44"/>
      <c r="I527" s="44"/>
      <c r="J527" s="44"/>
      <c r="R527" s="45"/>
    </row>
    <row r="528" spans="2:18" x14ac:dyDescent="0.2">
      <c r="B528" s="44"/>
      <c r="H528" s="44"/>
      <c r="I528" s="44"/>
      <c r="J528" s="44"/>
      <c r="R528" s="45"/>
    </row>
    <row r="529" spans="2:18" x14ac:dyDescent="0.2">
      <c r="B529" s="44"/>
      <c r="H529" s="44"/>
      <c r="I529" s="44"/>
      <c r="J529" s="44"/>
      <c r="R529" s="45"/>
    </row>
    <row r="530" spans="2:18" x14ac:dyDescent="0.2">
      <c r="B530" s="44"/>
      <c r="H530" s="44"/>
      <c r="I530" s="44"/>
      <c r="J530" s="44"/>
      <c r="R530" s="45"/>
    </row>
    <row r="531" spans="2:18" x14ac:dyDescent="0.2">
      <c r="B531" s="44"/>
      <c r="H531" s="44"/>
      <c r="I531" s="44"/>
      <c r="J531" s="44"/>
      <c r="R531" s="45"/>
    </row>
    <row r="532" spans="2:18" x14ac:dyDescent="0.2">
      <c r="B532" s="44"/>
      <c r="H532" s="44"/>
      <c r="I532" s="44"/>
      <c r="J532" s="44"/>
      <c r="R532" s="45"/>
    </row>
    <row r="533" spans="2:18" x14ac:dyDescent="0.2">
      <c r="B533" s="44"/>
      <c r="H533" s="44"/>
      <c r="I533" s="44"/>
      <c r="J533" s="44"/>
      <c r="R533" s="45"/>
    </row>
    <row r="534" spans="2:18" x14ac:dyDescent="0.2">
      <c r="B534" s="44"/>
      <c r="H534" s="44"/>
      <c r="I534" s="44"/>
      <c r="J534" s="44"/>
      <c r="R534" s="45"/>
    </row>
    <row r="535" spans="2:18" x14ac:dyDescent="0.2">
      <c r="B535" s="44"/>
      <c r="H535" s="44"/>
      <c r="I535" s="44"/>
      <c r="J535" s="44"/>
      <c r="R535" s="45"/>
    </row>
    <row r="536" spans="2:18" x14ac:dyDescent="0.2">
      <c r="B536" s="44"/>
      <c r="H536" s="44"/>
      <c r="I536" s="44"/>
      <c r="J536" s="44"/>
      <c r="R536" s="45"/>
    </row>
    <row r="537" spans="2:18" x14ac:dyDescent="0.2">
      <c r="B537" s="44"/>
      <c r="H537" s="44"/>
      <c r="I537" s="44"/>
      <c r="J537" s="44"/>
      <c r="R537" s="45"/>
    </row>
    <row r="538" spans="2:18" x14ac:dyDescent="0.2">
      <c r="B538" s="44"/>
      <c r="H538" s="44"/>
      <c r="I538" s="44"/>
      <c r="J538" s="44"/>
      <c r="R538" s="45"/>
    </row>
    <row r="539" spans="2:18" x14ac:dyDescent="0.2">
      <c r="B539" s="44"/>
      <c r="H539" s="44"/>
      <c r="I539" s="44"/>
      <c r="J539" s="44"/>
      <c r="R539" s="45"/>
    </row>
    <row r="540" spans="2:18" x14ac:dyDescent="0.2">
      <c r="B540" s="44"/>
      <c r="H540" s="44"/>
      <c r="I540" s="44"/>
      <c r="J540" s="44"/>
      <c r="R540" s="45"/>
    </row>
    <row r="541" spans="2:18" x14ac:dyDescent="0.2">
      <c r="B541" s="44"/>
      <c r="H541" s="44"/>
      <c r="I541" s="44"/>
      <c r="J541" s="44"/>
      <c r="R541" s="45"/>
    </row>
    <row r="542" spans="2:18" x14ac:dyDescent="0.2">
      <c r="B542" s="44"/>
      <c r="H542" s="44"/>
      <c r="I542" s="44"/>
      <c r="J542" s="44"/>
      <c r="R542" s="45"/>
    </row>
    <row r="543" spans="2:18" x14ac:dyDescent="0.2">
      <c r="B543" s="44"/>
      <c r="H543" s="44"/>
      <c r="I543" s="44"/>
      <c r="J543" s="44"/>
      <c r="R543" s="45"/>
    </row>
    <row r="544" spans="2:18" x14ac:dyDescent="0.2">
      <c r="B544" s="44"/>
      <c r="H544" s="44"/>
      <c r="I544" s="44"/>
      <c r="J544" s="44"/>
      <c r="R544" s="45"/>
    </row>
    <row r="545" spans="2:18" x14ac:dyDescent="0.2">
      <c r="B545" s="44"/>
      <c r="H545" s="44"/>
      <c r="I545" s="44"/>
      <c r="J545" s="44"/>
      <c r="R545" s="45"/>
    </row>
    <row r="546" spans="2:18" x14ac:dyDescent="0.2">
      <c r="B546" s="44"/>
      <c r="H546" s="44"/>
      <c r="I546" s="44"/>
      <c r="J546" s="44"/>
      <c r="R546" s="45"/>
    </row>
    <row r="547" spans="2:18" x14ac:dyDescent="0.2">
      <c r="B547" s="44"/>
      <c r="H547" s="44"/>
      <c r="I547" s="44"/>
      <c r="J547" s="44"/>
      <c r="R547" s="45"/>
    </row>
    <row r="548" spans="2:18" x14ac:dyDescent="0.2">
      <c r="B548" s="44"/>
      <c r="H548" s="44"/>
      <c r="I548" s="44"/>
      <c r="J548" s="44"/>
      <c r="R548" s="45"/>
    </row>
    <row r="549" spans="2:18" x14ac:dyDescent="0.2">
      <c r="B549" s="44"/>
      <c r="H549" s="44"/>
      <c r="I549" s="44"/>
      <c r="J549" s="44"/>
      <c r="R549" s="45"/>
    </row>
    <row r="550" spans="2:18" x14ac:dyDescent="0.2">
      <c r="B550" s="44"/>
      <c r="H550" s="44"/>
      <c r="I550" s="44"/>
      <c r="J550" s="44"/>
      <c r="R550" s="45"/>
    </row>
    <row r="551" spans="2:18" x14ac:dyDescent="0.2">
      <c r="B551" s="44"/>
      <c r="H551" s="44"/>
      <c r="I551" s="44"/>
      <c r="J551" s="44"/>
      <c r="R551" s="45"/>
    </row>
    <row r="552" spans="2:18" x14ac:dyDescent="0.2">
      <c r="B552" s="44"/>
      <c r="H552" s="44"/>
      <c r="I552" s="44"/>
      <c r="J552" s="44"/>
      <c r="R552" s="45"/>
    </row>
    <row r="553" spans="2:18" x14ac:dyDescent="0.2">
      <c r="B553" s="44"/>
      <c r="H553" s="44"/>
      <c r="I553" s="44"/>
      <c r="J553" s="44"/>
      <c r="R553" s="45"/>
    </row>
    <row r="554" spans="2:18" x14ac:dyDescent="0.2">
      <c r="B554" s="44"/>
      <c r="H554" s="44"/>
      <c r="I554" s="44"/>
      <c r="J554" s="44"/>
      <c r="R554" s="45"/>
    </row>
    <row r="555" spans="2:18" x14ac:dyDescent="0.2">
      <c r="B555" s="44"/>
      <c r="H555" s="44"/>
      <c r="I555" s="44"/>
      <c r="J555" s="44"/>
      <c r="R555" s="45"/>
    </row>
    <row r="556" spans="2:18" x14ac:dyDescent="0.2">
      <c r="B556" s="44"/>
      <c r="H556" s="44"/>
      <c r="I556" s="44"/>
      <c r="J556" s="44"/>
      <c r="R556" s="45"/>
    </row>
    <row r="557" spans="2:18" x14ac:dyDescent="0.2">
      <c r="B557" s="44"/>
      <c r="H557" s="44"/>
      <c r="I557" s="44"/>
      <c r="J557" s="44"/>
      <c r="R557" s="45"/>
    </row>
    <row r="558" spans="2:18" x14ac:dyDescent="0.2">
      <c r="B558" s="44"/>
      <c r="H558" s="44"/>
      <c r="I558" s="44"/>
      <c r="J558" s="44"/>
      <c r="R558" s="45"/>
    </row>
    <row r="559" spans="2:18" x14ac:dyDescent="0.2">
      <c r="B559" s="44"/>
      <c r="H559" s="44"/>
      <c r="I559" s="44"/>
      <c r="J559" s="44"/>
      <c r="R559" s="45"/>
    </row>
    <row r="560" spans="2:18" x14ac:dyDescent="0.2">
      <c r="B560" s="44"/>
      <c r="H560" s="44"/>
      <c r="I560" s="44"/>
      <c r="J560" s="44"/>
      <c r="R560" s="45"/>
    </row>
    <row r="561" spans="2:18" x14ac:dyDescent="0.2">
      <c r="B561" s="44"/>
      <c r="H561" s="44"/>
      <c r="I561" s="44"/>
      <c r="J561" s="44"/>
      <c r="R561" s="45"/>
    </row>
    <row r="562" spans="2:18" x14ac:dyDescent="0.2">
      <c r="B562" s="44"/>
      <c r="H562" s="44"/>
      <c r="I562" s="44"/>
      <c r="J562" s="44"/>
      <c r="R562" s="45"/>
    </row>
    <row r="563" spans="2:18" x14ac:dyDescent="0.2">
      <c r="B563" s="44"/>
      <c r="H563" s="44"/>
      <c r="I563" s="44"/>
      <c r="J563" s="44"/>
      <c r="R563" s="45"/>
    </row>
    <row r="564" spans="2:18" x14ac:dyDescent="0.2">
      <c r="B564" s="44"/>
      <c r="H564" s="44"/>
      <c r="I564" s="44"/>
      <c r="J564" s="44"/>
      <c r="R564" s="45"/>
    </row>
    <row r="565" spans="2:18" x14ac:dyDescent="0.2">
      <c r="B565" s="44"/>
      <c r="H565" s="44"/>
      <c r="I565" s="44"/>
      <c r="J565" s="44"/>
      <c r="R565" s="45"/>
    </row>
    <row r="566" spans="2:18" x14ac:dyDescent="0.2">
      <c r="B566" s="44"/>
      <c r="H566" s="44"/>
      <c r="I566" s="44"/>
      <c r="J566" s="44"/>
      <c r="R566" s="45"/>
    </row>
    <row r="567" spans="2:18" x14ac:dyDescent="0.2">
      <c r="B567" s="44"/>
      <c r="H567" s="44"/>
      <c r="I567" s="44"/>
      <c r="J567" s="44"/>
      <c r="R567" s="45"/>
    </row>
    <row r="568" spans="2:18" x14ac:dyDescent="0.2">
      <c r="B568" s="44"/>
      <c r="H568" s="44"/>
      <c r="I568" s="44"/>
      <c r="J568" s="44"/>
      <c r="R568" s="45"/>
    </row>
    <row r="569" spans="2:18" x14ac:dyDescent="0.2">
      <c r="B569" s="44"/>
      <c r="H569" s="44"/>
      <c r="I569" s="44"/>
      <c r="J569" s="44"/>
      <c r="R569" s="45"/>
    </row>
    <row r="570" spans="2:18" x14ac:dyDescent="0.2">
      <c r="B570" s="44"/>
      <c r="H570" s="44"/>
      <c r="I570" s="44"/>
      <c r="J570" s="44"/>
      <c r="R570" s="45"/>
    </row>
    <row r="571" spans="2:18" x14ac:dyDescent="0.2">
      <c r="B571" s="44"/>
      <c r="H571" s="44"/>
      <c r="I571" s="44"/>
      <c r="J571" s="44"/>
      <c r="R571" s="45"/>
    </row>
    <row r="572" spans="2:18" x14ac:dyDescent="0.2">
      <c r="B572" s="44"/>
      <c r="H572" s="44"/>
      <c r="I572" s="44"/>
      <c r="J572" s="44"/>
    </row>
    <row r="573" spans="2:18" x14ac:dyDescent="0.2">
      <c r="B573" s="44"/>
      <c r="H573" s="44"/>
      <c r="I573" s="44"/>
      <c r="J573" s="44"/>
    </row>
    <row r="574" spans="2:18" x14ac:dyDescent="0.2">
      <c r="B574" s="44"/>
      <c r="H574" s="44"/>
      <c r="I574" s="44"/>
      <c r="J574" s="44"/>
    </row>
    <row r="575" spans="2:18" x14ac:dyDescent="0.2">
      <c r="B575" s="44"/>
      <c r="H575" s="44"/>
      <c r="I575" s="44"/>
      <c r="J575" s="44"/>
    </row>
    <row r="576" spans="2:18" x14ac:dyDescent="0.2">
      <c r="B576" s="44"/>
      <c r="H576" s="44"/>
      <c r="I576" s="44"/>
      <c r="J576" s="44"/>
    </row>
    <row r="577" spans="2:10" x14ac:dyDescent="0.2">
      <c r="B577" s="44"/>
      <c r="H577" s="44"/>
      <c r="I577" s="44"/>
      <c r="J577" s="44"/>
    </row>
    <row r="578" spans="2:10" x14ac:dyDescent="0.2">
      <c r="B578" s="44"/>
      <c r="H578" s="44"/>
      <c r="I578" s="44"/>
      <c r="J578" s="44"/>
    </row>
    <row r="579" spans="2:10" x14ac:dyDescent="0.2">
      <c r="B579" s="44"/>
      <c r="H579" s="44"/>
      <c r="I579" s="44"/>
      <c r="J579" s="44"/>
    </row>
    <row r="580" spans="2:10" x14ac:dyDescent="0.2">
      <c r="B580" s="44"/>
      <c r="H580" s="44"/>
      <c r="I580" s="44"/>
      <c r="J580" s="44"/>
    </row>
    <row r="581" spans="2:10" x14ac:dyDescent="0.2">
      <c r="B581" s="44"/>
      <c r="H581" s="44"/>
      <c r="I581" s="44"/>
      <c r="J581" s="44"/>
    </row>
    <row r="582" spans="2:10" x14ac:dyDescent="0.2">
      <c r="B582" s="44"/>
      <c r="H582" s="44"/>
      <c r="I582" s="44"/>
      <c r="J582" s="44"/>
    </row>
    <row r="583" spans="2:10" x14ac:dyDescent="0.2">
      <c r="B583" s="44"/>
      <c r="H583" s="44"/>
      <c r="I583" s="44"/>
      <c r="J583" s="44"/>
    </row>
    <row r="584" spans="2:10" x14ac:dyDescent="0.2">
      <c r="B584" s="44"/>
      <c r="H584" s="44"/>
      <c r="I584" s="44"/>
      <c r="J584" s="44"/>
    </row>
    <row r="585" spans="2:10" x14ac:dyDescent="0.2">
      <c r="B585" s="44"/>
      <c r="H585" s="44"/>
      <c r="I585" s="44"/>
      <c r="J585" s="44"/>
    </row>
    <row r="586" spans="2:10" x14ac:dyDescent="0.2">
      <c r="B586" s="44"/>
      <c r="H586" s="44"/>
      <c r="I586" s="44"/>
      <c r="J586" s="44"/>
    </row>
    <row r="587" spans="2:10" x14ac:dyDescent="0.2">
      <c r="B587" s="44"/>
      <c r="H587" s="44"/>
      <c r="I587" s="44"/>
      <c r="J587" s="44"/>
    </row>
    <row r="588" spans="2:10" x14ac:dyDescent="0.2">
      <c r="B588" s="44"/>
      <c r="H588" s="44"/>
      <c r="I588" s="44"/>
      <c r="J588" s="44"/>
    </row>
    <row r="589" spans="2:10" x14ac:dyDescent="0.2">
      <c r="B589" s="44"/>
      <c r="H589" s="44"/>
      <c r="I589" s="44"/>
      <c r="J589" s="44"/>
    </row>
    <row r="590" spans="2:10" x14ac:dyDescent="0.2">
      <c r="B590" s="44"/>
      <c r="H590" s="44"/>
      <c r="I590" s="44"/>
      <c r="J590" s="44"/>
    </row>
    <row r="591" spans="2:10" x14ac:dyDescent="0.2">
      <c r="B591" s="44"/>
      <c r="H591" s="44"/>
      <c r="I591" s="44"/>
      <c r="J591" s="44"/>
    </row>
    <row r="592" spans="2:10" x14ac:dyDescent="0.2">
      <c r="B592" s="44"/>
      <c r="H592" s="44"/>
      <c r="I592" s="44"/>
      <c r="J592" s="44"/>
    </row>
    <row r="593" spans="2:10" x14ac:dyDescent="0.2">
      <c r="B593" s="44"/>
      <c r="H593" s="44"/>
      <c r="I593" s="44"/>
      <c r="J593" s="44"/>
    </row>
    <row r="594" spans="2:10" x14ac:dyDescent="0.2">
      <c r="B594" s="44"/>
      <c r="H594" s="44"/>
      <c r="I594" s="44"/>
      <c r="J594" s="44"/>
    </row>
    <row r="595" spans="2:10" x14ac:dyDescent="0.2">
      <c r="B595" s="44"/>
      <c r="H595" s="44"/>
      <c r="I595" s="44"/>
      <c r="J595" s="44"/>
    </row>
    <row r="596" spans="2:10" x14ac:dyDescent="0.2">
      <c r="B596" s="44"/>
      <c r="H596" s="44"/>
      <c r="I596" s="44"/>
      <c r="J596" s="44"/>
    </row>
    <row r="597" spans="2:10" x14ac:dyDescent="0.2">
      <c r="B597" s="44"/>
      <c r="H597" s="44"/>
      <c r="I597" s="44"/>
      <c r="J597" s="44"/>
    </row>
    <row r="598" spans="2:10" x14ac:dyDescent="0.2">
      <c r="B598" s="44"/>
      <c r="H598" s="44"/>
      <c r="I598" s="44"/>
      <c r="J598" s="44"/>
    </row>
    <row r="599" spans="2:10" x14ac:dyDescent="0.2">
      <c r="B599" s="44"/>
      <c r="H599" s="44"/>
      <c r="I599" s="44"/>
      <c r="J599" s="44"/>
    </row>
    <row r="600" spans="2:10" x14ac:dyDescent="0.2">
      <c r="B600" s="44"/>
      <c r="H600" s="44"/>
      <c r="I600" s="44"/>
      <c r="J600" s="44"/>
    </row>
    <row r="601" spans="2:10" x14ac:dyDescent="0.2">
      <c r="B601" s="44"/>
      <c r="H601" s="44"/>
      <c r="I601" s="44"/>
      <c r="J601" s="44"/>
    </row>
    <row r="602" spans="2:10" x14ac:dyDescent="0.2">
      <c r="B602" s="44"/>
      <c r="H602" s="44"/>
      <c r="I602" s="44"/>
      <c r="J602" s="44"/>
    </row>
    <row r="603" spans="2:10" x14ac:dyDescent="0.2">
      <c r="B603" s="44"/>
      <c r="H603" s="44"/>
      <c r="I603" s="44"/>
      <c r="J603" s="44"/>
    </row>
    <row r="604" spans="2:10" x14ac:dyDescent="0.2">
      <c r="B604" s="44"/>
      <c r="H604" s="44"/>
      <c r="I604" s="44"/>
      <c r="J604" s="44"/>
    </row>
    <row r="605" spans="2:10" x14ac:dyDescent="0.2">
      <c r="B605" s="44"/>
      <c r="H605" s="44"/>
      <c r="I605" s="44"/>
      <c r="J605" s="44"/>
    </row>
    <row r="606" spans="2:10" x14ac:dyDescent="0.2">
      <c r="B606" s="44"/>
      <c r="H606" s="44"/>
      <c r="I606" s="44"/>
      <c r="J606" s="44"/>
    </row>
    <row r="607" spans="2:10" x14ac:dyDescent="0.2">
      <c r="B607" s="44"/>
      <c r="H607" s="44"/>
      <c r="I607" s="44"/>
      <c r="J607" s="44"/>
    </row>
    <row r="608" spans="2:10" x14ac:dyDescent="0.2">
      <c r="B608" s="44"/>
      <c r="H608" s="44"/>
      <c r="I608" s="44"/>
      <c r="J608" s="44"/>
    </row>
    <row r="609" spans="2:10" x14ac:dyDescent="0.2">
      <c r="B609" s="44"/>
      <c r="H609" s="44"/>
      <c r="I609" s="44"/>
      <c r="J609" s="44"/>
    </row>
    <row r="610" spans="2:10" x14ac:dyDescent="0.2">
      <c r="B610" s="44"/>
      <c r="H610" s="44"/>
      <c r="I610" s="44"/>
      <c r="J610" s="44"/>
    </row>
    <row r="611" spans="2:10" x14ac:dyDescent="0.2">
      <c r="B611" s="44"/>
      <c r="H611" s="44"/>
      <c r="I611" s="44"/>
      <c r="J611" s="44"/>
    </row>
    <row r="612" spans="2:10" x14ac:dyDescent="0.2">
      <c r="B612" s="44"/>
      <c r="H612" s="44"/>
      <c r="I612" s="44"/>
      <c r="J612" s="44"/>
    </row>
    <row r="613" spans="2:10" x14ac:dyDescent="0.2">
      <c r="B613" s="44"/>
      <c r="H613" s="44"/>
      <c r="I613" s="44"/>
      <c r="J613" s="44"/>
    </row>
    <row r="614" spans="2:10" x14ac:dyDescent="0.2">
      <c r="B614" s="44"/>
      <c r="H614" s="44"/>
      <c r="I614" s="44"/>
      <c r="J614" s="44"/>
    </row>
    <row r="615" spans="2:10" x14ac:dyDescent="0.2">
      <c r="B615" s="44"/>
      <c r="H615" s="44"/>
      <c r="I615" s="44"/>
      <c r="J615" s="44"/>
    </row>
    <row r="616" spans="2:10" x14ac:dyDescent="0.2">
      <c r="B616" s="44"/>
      <c r="H616" s="44"/>
      <c r="I616" s="44"/>
      <c r="J616" s="44"/>
    </row>
    <row r="617" spans="2:10" x14ac:dyDescent="0.2">
      <c r="B617" s="44"/>
      <c r="H617" s="44"/>
      <c r="I617" s="44"/>
      <c r="J617" s="44"/>
    </row>
    <row r="618" spans="2:10" x14ac:dyDescent="0.2">
      <c r="B618" s="44"/>
      <c r="H618" s="44"/>
      <c r="I618" s="44"/>
      <c r="J618" s="44"/>
    </row>
    <row r="619" spans="2:10" x14ac:dyDescent="0.2">
      <c r="B619" s="44"/>
      <c r="H619" s="44"/>
      <c r="I619" s="44"/>
      <c r="J619" s="44"/>
    </row>
    <row r="620" spans="2:10" x14ac:dyDescent="0.2">
      <c r="B620" s="44"/>
      <c r="H620" s="44"/>
      <c r="I620" s="44"/>
      <c r="J620" s="44"/>
    </row>
    <row r="621" spans="2:10" x14ac:dyDescent="0.2">
      <c r="B621" s="44"/>
      <c r="H621" s="44"/>
      <c r="I621" s="44"/>
      <c r="J621" s="44"/>
    </row>
    <row r="622" spans="2:10" x14ac:dyDescent="0.2">
      <c r="B622" s="44"/>
      <c r="H622" s="44"/>
      <c r="I622" s="44"/>
      <c r="J622" s="44"/>
    </row>
    <row r="623" spans="2:10" x14ac:dyDescent="0.2">
      <c r="B623" s="44"/>
      <c r="H623" s="44"/>
      <c r="I623" s="44"/>
      <c r="J623" s="44"/>
    </row>
    <row r="624" spans="2:10" x14ac:dyDescent="0.2">
      <c r="B624" s="44"/>
      <c r="H624" s="44"/>
      <c r="I624" s="44"/>
      <c r="J624" s="44"/>
    </row>
    <row r="625" spans="2:10" x14ac:dyDescent="0.2">
      <c r="B625" s="44"/>
      <c r="H625" s="44"/>
      <c r="I625" s="44"/>
      <c r="J625" s="44"/>
    </row>
    <row r="626" spans="2:10" x14ac:dyDescent="0.2">
      <c r="B626" s="44"/>
      <c r="H626" s="44"/>
      <c r="I626" s="44"/>
      <c r="J626" s="44"/>
    </row>
    <row r="627" spans="2:10" x14ac:dyDescent="0.2">
      <c r="B627" s="44"/>
      <c r="H627" s="44"/>
      <c r="I627" s="44"/>
      <c r="J627" s="44"/>
    </row>
    <row r="628" spans="2:10" x14ac:dyDescent="0.2">
      <c r="B628" s="44"/>
      <c r="H628" s="44"/>
      <c r="I628" s="44"/>
      <c r="J628" s="44"/>
    </row>
    <row r="629" spans="2:10" x14ac:dyDescent="0.2">
      <c r="B629" s="44"/>
      <c r="H629" s="44"/>
      <c r="I629" s="44"/>
      <c r="J629" s="44"/>
    </row>
    <row r="630" spans="2:10" x14ac:dyDescent="0.2">
      <c r="B630" s="44"/>
      <c r="H630" s="44"/>
      <c r="I630" s="44"/>
      <c r="J630" s="44"/>
    </row>
    <row r="631" spans="2:10" x14ac:dyDescent="0.2">
      <c r="B631" s="44"/>
      <c r="H631" s="44"/>
      <c r="I631" s="44"/>
      <c r="J631" s="44"/>
    </row>
    <row r="632" spans="2:10" x14ac:dyDescent="0.2">
      <c r="B632" s="44"/>
      <c r="H632" s="44"/>
      <c r="I632" s="44"/>
      <c r="J632" s="44"/>
    </row>
    <row r="633" spans="2:10" x14ac:dyDescent="0.2">
      <c r="B633" s="44"/>
      <c r="H633" s="44"/>
      <c r="I633" s="44"/>
      <c r="J633" s="44"/>
    </row>
    <row r="634" spans="2:10" x14ac:dyDescent="0.2">
      <c r="B634" s="44"/>
      <c r="H634" s="44"/>
      <c r="I634" s="44"/>
      <c r="J634" s="44"/>
    </row>
    <row r="635" spans="2:10" x14ac:dyDescent="0.2">
      <c r="B635" s="44"/>
      <c r="H635" s="44"/>
      <c r="I635" s="44"/>
      <c r="J635" s="44"/>
    </row>
    <row r="636" spans="2:10" x14ac:dyDescent="0.2">
      <c r="B636" s="44"/>
      <c r="H636" s="44"/>
      <c r="I636" s="44"/>
      <c r="J636" s="44"/>
    </row>
    <row r="637" spans="2:10" x14ac:dyDescent="0.2">
      <c r="B637" s="44"/>
      <c r="H637" s="44"/>
      <c r="I637" s="44"/>
      <c r="J637" s="44"/>
    </row>
    <row r="638" spans="2:10" x14ac:dyDescent="0.2">
      <c r="B638" s="44"/>
      <c r="H638" s="44"/>
      <c r="I638" s="44"/>
      <c r="J638" s="44"/>
    </row>
    <row r="639" spans="2:10" x14ac:dyDescent="0.2">
      <c r="B639" s="44"/>
      <c r="H639" s="44"/>
      <c r="I639" s="44"/>
      <c r="J639" s="44"/>
    </row>
    <row r="640" spans="2:10" x14ac:dyDescent="0.2">
      <c r="B640" s="44"/>
      <c r="H640" s="44"/>
      <c r="I640" s="44"/>
      <c r="J640" s="44"/>
    </row>
    <row r="641" spans="2:10" x14ac:dyDescent="0.2">
      <c r="B641" s="44"/>
      <c r="H641" s="44"/>
      <c r="I641" s="44"/>
      <c r="J641" s="44"/>
    </row>
    <row r="642" spans="2:10" x14ac:dyDescent="0.2">
      <c r="B642" s="44"/>
      <c r="H642" s="44"/>
      <c r="I642" s="44"/>
      <c r="J642" s="44"/>
    </row>
    <row r="643" spans="2:10" x14ac:dyDescent="0.2">
      <c r="B643" s="44"/>
      <c r="H643" s="44"/>
      <c r="I643" s="44"/>
      <c r="J643" s="44"/>
    </row>
    <row r="644" spans="2:10" x14ac:dyDescent="0.2">
      <c r="B644" s="44"/>
      <c r="H644" s="44"/>
      <c r="I644" s="44"/>
      <c r="J644" s="44"/>
    </row>
    <row r="645" spans="2:10" x14ac:dyDescent="0.2">
      <c r="B645" s="44"/>
      <c r="H645" s="44"/>
      <c r="J645" s="44"/>
    </row>
    <row r="646" spans="2:10" x14ac:dyDescent="0.2">
      <c r="B646" s="44"/>
      <c r="H646" s="44"/>
      <c r="J646" s="44"/>
    </row>
    <row r="647" spans="2:10" x14ac:dyDescent="0.2">
      <c r="B647" s="44"/>
    </row>
  </sheetData>
  <mergeCells count="405">
    <mergeCell ref="AL9:AL11"/>
    <mergeCell ref="AG9:AG11"/>
    <mergeCell ref="AH9:AH11"/>
    <mergeCell ref="AI9:AI11"/>
    <mergeCell ref="AJ9:AJ11"/>
    <mergeCell ref="AK9:AK11"/>
    <mergeCell ref="A8:J8"/>
    <mergeCell ref="K8:S8"/>
    <mergeCell ref="AG8:AJ8"/>
    <mergeCell ref="AK8:AL8"/>
    <mergeCell ref="O9:O11"/>
    <mergeCell ref="N9:N11"/>
    <mergeCell ref="M9:M11"/>
    <mergeCell ref="P9:P11"/>
    <mergeCell ref="Q9:Q11"/>
    <mergeCell ref="R9:R11"/>
    <mergeCell ref="S9:S11"/>
    <mergeCell ref="T9:T11"/>
    <mergeCell ref="U9:U11"/>
    <mergeCell ref="AF9:AF11"/>
    <mergeCell ref="G9:G11"/>
    <mergeCell ref="H9:H11"/>
    <mergeCell ref="I9:I11"/>
    <mergeCell ref="D9:D11"/>
    <mergeCell ref="H112:H131"/>
    <mergeCell ref="I112:I131"/>
    <mergeCell ref="J112:J131"/>
    <mergeCell ref="B132:B151"/>
    <mergeCell ref="C132:C151"/>
    <mergeCell ref="D132:D151"/>
    <mergeCell ref="E132:E151"/>
    <mergeCell ref="G132:G151"/>
    <mergeCell ref="H132:H151"/>
    <mergeCell ref="I132:I151"/>
    <mergeCell ref="J132:J151"/>
    <mergeCell ref="B112:B131"/>
    <mergeCell ref="C112:C131"/>
    <mergeCell ref="D112:D131"/>
    <mergeCell ref="E112:E131"/>
    <mergeCell ref="G112:G131"/>
    <mergeCell ref="F112:F131"/>
    <mergeCell ref="F132:F151"/>
    <mergeCell ref="H92:H111"/>
    <mergeCell ref="I92:I111"/>
    <mergeCell ref="J92:J111"/>
    <mergeCell ref="B92:B111"/>
    <mergeCell ref="C92:C111"/>
    <mergeCell ref="D92:D111"/>
    <mergeCell ref="E92:E111"/>
    <mergeCell ref="G92:G111"/>
    <mergeCell ref="F92:F111"/>
    <mergeCell ref="G72:G91"/>
    <mergeCell ref="H72:H91"/>
    <mergeCell ref="I72:I91"/>
    <mergeCell ref="J72:J91"/>
    <mergeCell ref="J32:J51"/>
    <mergeCell ref="B52:B71"/>
    <mergeCell ref="C52:C71"/>
    <mergeCell ref="D52:D71"/>
    <mergeCell ref="E52:E71"/>
    <mergeCell ref="G52:G71"/>
    <mergeCell ref="H52:H71"/>
    <mergeCell ref="I52:I71"/>
    <mergeCell ref="J52:J71"/>
    <mergeCell ref="F72:F91"/>
    <mergeCell ref="F52:F71"/>
    <mergeCell ref="G32:G51"/>
    <mergeCell ref="H32:H51"/>
    <mergeCell ref="I32:I51"/>
    <mergeCell ref="R12:R31"/>
    <mergeCell ref="S12:S31"/>
    <mergeCell ref="O32:O51"/>
    <mergeCell ref="P32:P51"/>
    <mergeCell ref="A132:A151"/>
    <mergeCell ref="B12:B31"/>
    <mergeCell ref="C12:C31"/>
    <mergeCell ref="D12:D31"/>
    <mergeCell ref="E12:E31"/>
    <mergeCell ref="B32:B51"/>
    <mergeCell ref="C32:C51"/>
    <mergeCell ref="D32:D51"/>
    <mergeCell ref="E32:E51"/>
    <mergeCell ref="B72:B91"/>
    <mergeCell ref="C72:C91"/>
    <mergeCell ref="D72:D91"/>
    <mergeCell ref="A12:A31"/>
    <mergeCell ref="A32:A51"/>
    <mergeCell ref="A52:A71"/>
    <mergeCell ref="A72:A91"/>
    <mergeCell ref="A92:A111"/>
    <mergeCell ref="A112:A131"/>
    <mergeCell ref="E72:E91"/>
    <mergeCell ref="F32:F51"/>
    <mergeCell ref="A9:A11"/>
    <mergeCell ref="B9:B11"/>
    <mergeCell ref="C9:C11"/>
    <mergeCell ref="E9:E11"/>
    <mergeCell ref="F9:F11"/>
    <mergeCell ref="J9:J11"/>
    <mergeCell ref="O12:O31"/>
    <mergeCell ref="P12:P31"/>
    <mergeCell ref="Q12:Q31"/>
    <mergeCell ref="F12:F31"/>
    <mergeCell ref="G12:G31"/>
    <mergeCell ref="H12:H31"/>
    <mergeCell ref="I12:I31"/>
    <mergeCell ref="J12:J31"/>
    <mergeCell ref="Q32:Q51"/>
    <mergeCell ref="R32:R51"/>
    <mergeCell ref="S32:S51"/>
    <mergeCell ref="O52:O71"/>
    <mergeCell ref="P52:P71"/>
    <mergeCell ref="Q52:Q71"/>
    <mergeCell ref="R52:R71"/>
    <mergeCell ref="S52:S71"/>
    <mergeCell ref="O72:O91"/>
    <mergeCell ref="P72:P91"/>
    <mergeCell ref="Q72:Q91"/>
    <mergeCell ref="R72:R91"/>
    <mergeCell ref="S72:S91"/>
    <mergeCell ref="P112:P131"/>
    <mergeCell ref="Q112:Q131"/>
    <mergeCell ref="R112:R131"/>
    <mergeCell ref="S112:S131"/>
    <mergeCell ref="O92:O111"/>
    <mergeCell ref="P92:P111"/>
    <mergeCell ref="Q92:Q111"/>
    <mergeCell ref="R92:R111"/>
    <mergeCell ref="S92:S111"/>
    <mergeCell ref="O132:O151"/>
    <mergeCell ref="P132:P151"/>
    <mergeCell ref="Q132:Q151"/>
    <mergeCell ref="R132:R151"/>
    <mergeCell ref="S132:S151"/>
    <mergeCell ref="AF12:AF31"/>
    <mergeCell ref="AF112:AF131"/>
    <mergeCell ref="AF132:AF151"/>
    <mergeCell ref="U12:U31"/>
    <mergeCell ref="T12:T31"/>
    <mergeCell ref="AF32:AF51"/>
    <mergeCell ref="AF52:AF71"/>
    <mergeCell ref="AF72:AF91"/>
    <mergeCell ref="AF92:AF111"/>
    <mergeCell ref="T32:T35"/>
    <mergeCell ref="T40:T43"/>
    <mergeCell ref="T44:T47"/>
    <mergeCell ref="T48:T51"/>
    <mergeCell ref="U52:U71"/>
    <mergeCell ref="T52:T71"/>
    <mergeCell ref="U32:U35"/>
    <mergeCell ref="U40:U43"/>
    <mergeCell ref="O112:O131"/>
    <mergeCell ref="T97:T111"/>
    <mergeCell ref="U97:U111"/>
    <mergeCell ref="U44:U47"/>
    <mergeCell ref="U48:U51"/>
    <mergeCell ref="T72:T78"/>
    <mergeCell ref="T79:T87"/>
    <mergeCell ref="T88:T91"/>
    <mergeCell ref="U72:U78"/>
    <mergeCell ref="U79:U87"/>
    <mergeCell ref="U88:U91"/>
    <mergeCell ref="U92:U96"/>
    <mergeCell ref="T92:T96"/>
    <mergeCell ref="U117:U123"/>
    <mergeCell ref="U124:U131"/>
    <mergeCell ref="T117:T123"/>
    <mergeCell ref="T124:T131"/>
    <mergeCell ref="U142:U151"/>
    <mergeCell ref="T132:T141"/>
    <mergeCell ref="T142:T151"/>
    <mergeCell ref="U132:U141"/>
    <mergeCell ref="T112:T114"/>
    <mergeCell ref="U112:U114"/>
    <mergeCell ref="U115:U116"/>
    <mergeCell ref="T115:T116"/>
    <mergeCell ref="T8:Z8"/>
    <mergeCell ref="AC8:AF8"/>
    <mergeCell ref="AA9:AA11"/>
    <mergeCell ref="AC9:AC11"/>
    <mergeCell ref="AE9:AE11"/>
    <mergeCell ref="V9:Z9"/>
    <mergeCell ref="V10:V11"/>
    <mergeCell ref="W10:W11"/>
    <mergeCell ref="X10:X11"/>
    <mergeCell ref="Y10:Y11"/>
    <mergeCell ref="Z10:Z11"/>
    <mergeCell ref="AB9:AB11"/>
    <mergeCell ref="AD9:AD11"/>
    <mergeCell ref="V12:V31"/>
    <mergeCell ref="W12:W31"/>
    <mergeCell ref="X12:X31"/>
    <mergeCell ref="Y12:Y31"/>
    <mergeCell ref="Z12:Z31"/>
    <mergeCell ref="V32:V35"/>
    <mergeCell ref="W32:W35"/>
    <mergeCell ref="X32:X35"/>
    <mergeCell ref="Y32:Y35"/>
    <mergeCell ref="Z32:Z35"/>
    <mergeCell ref="V36:V39"/>
    <mergeCell ref="W36:W39"/>
    <mergeCell ref="X36:X39"/>
    <mergeCell ref="Y36:Y39"/>
    <mergeCell ref="Z36:Z39"/>
    <mergeCell ref="V40:V43"/>
    <mergeCell ref="W40:W43"/>
    <mergeCell ref="X40:X43"/>
    <mergeCell ref="Y40:Y43"/>
    <mergeCell ref="Z40:Z43"/>
    <mergeCell ref="V44:V47"/>
    <mergeCell ref="W44:W47"/>
    <mergeCell ref="X44:X47"/>
    <mergeCell ref="Y44:Y47"/>
    <mergeCell ref="Z44:Z47"/>
    <mergeCell ref="V48:V51"/>
    <mergeCell ref="W48:W51"/>
    <mergeCell ref="X48:X51"/>
    <mergeCell ref="Y48:Y51"/>
    <mergeCell ref="Z48:Z51"/>
    <mergeCell ref="V52:V71"/>
    <mergeCell ref="W52:W71"/>
    <mergeCell ref="X52:X71"/>
    <mergeCell ref="Y52:Y71"/>
    <mergeCell ref="Z52:Z71"/>
    <mergeCell ref="V72:V78"/>
    <mergeCell ref="W72:W78"/>
    <mergeCell ref="X72:X78"/>
    <mergeCell ref="Y72:Y78"/>
    <mergeCell ref="Z72:Z78"/>
    <mergeCell ref="V79:V87"/>
    <mergeCell ref="W79:W87"/>
    <mergeCell ref="X79:X87"/>
    <mergeCell ref="Y79:Y87"/>
    <mergeCell ref="Z79:Z87"/>
    <mergeCell ref="V88:V91"/>
    <mergeCell ref="W88:W91"/>
    <mergeCell ref="X88:X91"/>
    <mergeCell ref="Y88:Y91"/>
    <mergeCell ref="Z88:Z91"/>
    <mergeCell ref="V92:V96"/>
    <mergeCell ref="W92:W96"/>
    <mergeCell ref="X92:X96"/>
    <mergeCell ref="Y92:Y96"/>
    <mergeCell ref="Z92:Z96"/>
    <mergeCell ref="V97:V101"/>
    <mergeCell ref="W97:W101"/>
    <mergeCell ref="X97:X101"/>
    <mergeCell ref="Y97:Y101"/>
    <mergeCell ref="Z97:Z101"/>
    <mergeCell ref="V102:V111"/>
    <mergeCell ref="W102:W111"/>
    <mergeCell ref="X102:X111"/>
    <mergeCell ref="Y102:Y111"/>
    <mergeCell ref="Z102:Z111"/>
    <mergeCell ref="V112:V116"/>
    <mergeCell ref="W112:W116"/>
    <mergeCell ref="X112:X116"/>
    <mergeCell ref="Y112:Y116"/>
    <mergeCell ref="Z112:Z116"/>
    <mergeCell ref="V117:V123"/>
    <mergeCell ref="W117:W123"/>
    <mergeCell ref="X117:X123"/>
    <mergeCell ref="Y117:Y123"/>
    <mergeCell ref="Z117:Z123"/>
    <mergeCell ref="V124:V131"/>
    <mergeCell ref="W124:W131"/>
    <mergeCell ref="X124:X131"/>
    <mergeCell ref="Y124:Y131"/>
    <mergeCell ref="Z124:Z131"/>
    <mergeCell ref="V132:V141"/>
    <mergeCell ref="W132:W141"/>
    <mergeCell ref="X132:X141"/>
    <mergeCell ref="Y132:Y141"/>
    <mergeCell ref="Z132:Z141"/>
    <mergeCell ref="V142:V151"/>
    <mergeCell ref="W142:W151"/>
    <mergeCell ref="X142:X151"/>
    <mergeCell ref="Y142:Y151"/>
    <mergeCell ref="Z142:Z151"/>
    <mergeCell ref="AC12:AC31"/>
    <mergeCell ref="AD12:AD31"/>
    <mergeCell ref="AE12:AE31"/>
    <mergeCell ref="AC32:AC51"/>
    <mergeCell ref="AD32:AD51"/>
    <mergeCell ref="AE32:AE51"/>
    <mergeCell ref="AC52:AC71"/>
    <mergeCell ref="AD52:AD71"/>
    <mergeCell ref="AE52:AE71"/>
    <mergeCell ref="AC112:AC131"/>
    <mergeCell ref="AD112:AD131"/>
    <mergeCell ref="AE112:AE131"/>
    <mergeCell ref="AC132:AC151"/>
    <mergeCell ref="AD132:AD151"/>
    <mergeCell ref="AE132:AE151"/>
    <mergeCell ref="AC72:AC91"/>
    <mergeCell ref="AD72:AD91"/>
    <mergeCell ref="AE72:AE91"/>
    <mergeCell ref="AC92:AC111"/>
    <mergeCell ref="AD92:AD111"/>
    <mergeCell ref="AE92:AE111"/>
    <mergeCell ref="AG12:AG31"/>
    <mergeCell ref="AH12:AH31"/>
    <mergeCell ref="AG32:AG35"/>
    <mergeCell ref="AH32:AH35"/>
    <mergeCell ref="AG40:AG43"/>
    <mergeCell ref="AH40:AH43"/>
    <mergeCell ref="AG44:AG47"/>
    <mergeCell ref="AH44:AH47"/>
    <mergeCell ref="AG48:AG51"/>
    <mergeCell ref="AH48:AH51"/>
    <mergeCell ref="AG97:AG111"/>
    <mergeCell ref="AH97:AH111"/>
    <mergeCell ref="AG52:AG71"/>
    <mergeCell ref="AH52:AH71"/>
    <mergeCell ref="AG72:AG78"/>
    <mergeCell ref="AH72:AH78"/>
    <mergeCell ref="AG79:AG87"/>
    <mergeCell ref="AH79:AH87"/>
    <mergeCell ref="AG88:AG91"/>
    <mergeCell ref="AH88:AH91"/>
    <mergeCell ref="AG92:AG96"/>
    <mergeCell ref="AH92:AH96"/>
    <mergeCell ref="AG112:AG116"/>
    <mergeCell ref="AH112:AH116"/>
    <mergeCell ref="AG117:AG123"/>
    <mergeCell ref="AH117:AH123"/>
    <mergeCell ref="AG124:AG131"/>
    <mergeCell ref="AH124:AH131"/>
    <mergeCell ref="AG132:AG141"/>
    <mergeCell ref="AH132:AH141"/>
    <mergeCell ref="AG142:AG150"/>
    <mergeCell ref="AH142:AH150"/>
    <mergeCell ref="AI12:AI31"/>
    <mergeCell ref="AJ12:AJ31"/>
    <mergeCell ref="AK12:AK31"/>
    <mergeCell ref="AL12:AL31"/>
    <mergeCell ref="AI32:AI35"/>
    <mergeCell ref="AJ32:AJ35"/>
    <mergeCell ref="AK32:AK35"/>
    <mergeCell ref="AL32:AL35"/>
    <mergeCell ref="AI40:AI43"/>
    <mergeCell ref="AJ40:AJ43"/>
    <mergeCell ref="AK40:AK43"/>
    <mergeCell ref="AL40:AL43"/>
    <mergeCell ref="AI44:AI47"/>
    <mergeCell ref="AJ44:AJ47"/>
    <mergeCell ref="AK44:AK47"/>
    <mergeCell ref="AL44:AL47"/>
    <mergeCell ref="AI48:AI51"/>
    <mergeCell ref="AJ48:AJ51"/>
    <mergeCell ref="AK48:AK51"/>
    <mergeCell ref="AL48:AL51"/>
    <mergeCell ref="AI52:AI71"/>
    <mergeCell ref="AJ52:AJ71"/>
    <mergeCell ref="AK52:AK71"/>
    <mergeCell ref="AL52:AL71"/>
    <mergeCell ref="AI72:AI78"/>
    <mergeCell ref="AJ72:AJ78"/>
    <mergeCell ref="AK72:AK78"/>
    <mergeCell ref="AL72:AL78"/>
    <mergeCell ref="AI79:AI87"/>
    <mergeCell ref="AJ79:AJ87"/>
    <mergeCell ref="AK79:AK87"/>
    <mergeCell ref="AL79:AL87"/>
    <mergeCell ref="AI88:AI91"/>
    <mergeCell ref="AJ88:AJ91"/>
    <mergeCell ref="AK88:AK91"/>
    <mergeCell ref="AL88:AL91"/>
    <mergeCell ref="AI92:AI96"/>
    <mergeCell ref="AJ92:AJ96"/>
    <mergeCell ref="AK92:AK96"/>
    <mergeCell ref="AL92:AL96"/>
    <mergeCell ref="AI97:AI111"/>
    <mergeCell ref="AJ97:AJ111"/>
    <mergeCell ref="AK97:AK111"/>
    <mergeCell ref="AL97:AL111"/>
    <mergeCell ref="AI112:AI116"/>
    <mergeCell ref="AJ112:AJ116"/>
    <mergeCell ref="AK112:AK116"/>
    <mergeCell ref="AL112:AL116"/>
    <mergeCell ref="AI142:AI150"/>
    <mergeCell ref="AJ142:AJ150"/>
    <mergeCell ref="AK142:AK150"/>
    <mergeCell ref="AL142:AL150"/>
    <mergeCell ref="AI117:AI123"/>
    <mergeCell ref="AJ117:AJ123"/>
    <mergeCell ref="AK117:AK123"/>
    <mergeCell ref="AL117:AL123"/>
    <mergeCell ref="AI124:AI131"/>
    <mergeCell ref="AJ124:AJ131"/>
    <mergeCell ref="AK124:AK131"/>
    <mergeCell ref="AL124:AL131"/>
    <mergeCell ref="AI132:AI141"/>
    <mergeCell ref="AJ132:AJ141"/>
    <mergeCell ref="AK132:AK141"/>
    <mergeCell ref="AL132:AL141"/>
    <mergeCell ref="A1:X2"/>
    <mergeCell ref="Y1:Z2"/>
    <mergeCell ref="A4:B6"/>
    <mergeCell ref="E4:U4"/>
    <mergeCell ref="V4:Z4"/>
    <mergeCell ref="E5:U5"/>
    <mergeCell ref="V5:Z5"/>
    <mergeCell ref="E6:U6"/>
    <mergeCell ref="V6:Z6"/>
  </mergeCells>
  <phoneticPr fontId="19" type="noConversion"/>
  <conditionalFormatting sqref="O12 O32 O52 O72 O92 O112 O132 O152:O171">
    <cfRule type="containsText" dxfId="19" priority="119" operator="containsText" text="CASI SEGURO">
      <formula>NOT(ISERROR(SEARCH("CASI SEGURO",O12)))</formula>
    </cfRule>
    <cfRule type="beginsWith" dxfId="18" priority="120" operator="beginsWith" text="PROBABLE">
      <formula>LEFT(O12,LEN("PROBABLE"))="PROBABLE"</formula>
    </cfRule>
    <cfRule type="containsText" dxfId="17" priority="121" operator="containsText" text="POSIBLE">
      <formula>NOT(ISERROR(SEARCH("POSIBLE",O12)))</formula>
    </cfRule>
    <cfRule type="containsText" dxfId="16" priority="122" operator="containsText" text="IMPROBABLE">
      <formula>NOT(ISERROR(SEARCH("IMPROBABLE",O12)))</formula>
    </cfRule>
    <cfRule type="containsText" dxfId="15" priority="123" operator="containsText" text="RARA VEZ">
      <formula>NOT(ISERROR(SEARCH("RARA VEZ",O12)))</formula>
    </cfRule>
  </conditionalFormatting>
  <conditionalFormatting sqref="Q8:Q1048576">
    <cfRule type="containsText" dxfId="14" priority="5" operator="containsText" text="INSIGNIFICANTE">
      <formula>NOT(ISERROR(SEARCH("INSIGNIFICANTE",Q8)))</formula>
    </cfRule>
    <cfRule type="containsText" dxfId="13" priority="6" operator="containsText" text="MENOR">
      <formula>NOT(ISERROR(SEARCH("MENOR",Q8)))</formula>
    </cfRule>
    <cfRule type="containsText" dxfId="12" priority="7" operator="containsText" text="MODERADO">
      <formula>NOT(ISERROR(SEARCH("MODERADO",Q8)))</formula>
    </cfRule>
    <cfRule type="containsText" dxfId="11" priority="8" operator="containsText" text="MAYOR">
      <formula>NOT(ISERROR(SEARCH("MAYOR",Q8)))</formula>
    </cfRule>
    <cfRule type="containsText" dxfId="10" priority="9" operator="containsText" text="CATASTROFICO">
      <formula>NOT(ISERROR(SEARCH("CATASTROFICO",Q8)))</formula>
    </cfRule>
  </conditionalFormatting>
  <conditionalFormatting sqref="R152:R571">
    <cfRule type="containsText" dxfId="9" priority="124" operator="containsText" text="MODERADO">
      <formula>NOT(ISERROR(SEARCH("MODERADO",R152)))</formula>
    </cfRule>
    <cfRule type="containsText" dxfId="8" priority="125" operator="containsText" text="MAYOR">
      <formula>NOT(ISERROR(SEARCH("MAYOR",R152)))</formula>
    </cfRule>
    <cfRule type="containsText" dxfId="7" priority="126" operator="containsText" text="CATASTROFICO">
      <formula>NOT(ISERROR(SEARCH("CATASTROFICO",R152)))</formula>
    </cfRule>
  </conditionalFormatting>
  <conditionalFormatting sqref="S8:S1048576">
    <cfRule type="containsText" dxfId="6" priority="1" operator="containsText" text="BAJO">
      <formula>NOT(ISERROR(SEARCH("BAJO",S8)))</formula>
    </cfRule>
    <cfRule type="containsText" dxfId="5" priority="2" operator="containsText" text="MODERADO">
      <formula>NOT(ISERROR(SEARCH("MODERADO",S8)))</formula>
    </cfRule>
    <cfRule type="containsText" dxfId="4" priority="3" operator="containsText" text="ALTO">
      <formula>NOT(ISERROR(SEARCH("ALTO",S8)))</formula>
    </cfRule>
    <cfRule type="containsText" dxfId="3" priority="4" operator="containsText" text="EXTREMO">
      <formula>NOT(ISERROR(SEARCH("EXTREMO",S8)))</formula>
    </cfRule>
  </conditionalFormatting>
  <conditionalFormatting sqref="AC12:AE12 AC32:AE32 AC52:AE52 AC72:AE72 AC92:AE92 AC112:AE112 AC132:AE132">
    <cfRule type="containsText" dxfId="2" priority="55" operator="containsText" text="MODERADO">
      <formula>NOT(ISERROR(SEARCH("MODERADO",AC12)))</formula>
    </cfRule>
    <cfRule type="containsText" dxfId="1" priority="56" operator="containsText" text="MAYOR">
      <formula>NOT(ISERROR(SEARCH("MAYOR",AC12)))</formula>
    </cfRule>
    <cfRule type="containsText" dxfId="0" priority="57" operator="containsText" text="CATASTROFICO">
      <formula>NOT(ISERROR(SEARCH("CATASTROFICO",AC12)))</formula>
    </cfRule>
  </conditionalFormatting>
  <dataValidations count="1">
    <dataValidation type="list" allowBlank="1" showInputMessage="1" showErrorMessage="1" sqref="AF12:AF151" xr:uid="{00000000-0002-0000-0200-000000000000}">
      <formula1>#REF!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6000000}">
          <x14:formula1>
            <xm:f>Criterios!$C$2:$C$6</xm:f>
          </x14:formula1>
          <xm:sqref>H12:H72 H92:H646</xm:sqref>
        </x14:dataValidation>
        <x14:dataValidation type="list" allowBlank="1" showInputMessage="1" showErrorMessage="1" xr:uid="{00000000-0002-0000-0200-000003000000}">
          <x14:formula1>
            <xm:f>Criterios!$E$2:$E$3</xm:f>
          </x14:formula1>
          <xm:sqref>AL12:AL97</xm:sqref>
        </x14:dataValidation>
        <x14:dataValidation type="list" allowBlank="1" showInputMessage="1" showErrorMessage="1" xr:uid="{00000000-0002-0000-0200-000004000000}">
          <x14:formula1>
            <xm:f>Criterios!$F$2:$F$7</xm:f>
          </x14:formula1>
          <xm:sqref>I12:I644</xm:sqref>
        </x14:dataValidation>
        <x14:dataValidation type="list" allowBlank="1" showInputMessage="1" showErrorMessage="1" xr:uid="{00000000-0002-0000-0200-000005000000}">
          <x14:formula1>
            <xm:f>Criterios!$A$2:$A$5</xm:f>
          </x14:formula1>
          <xm:sqref>B12:B647</xm:sqref>
        </x14:dataValidation>
        <x14:dataValidation type="list" allowBlank="1" showInputMessage="1" showErrorMessage="1" xr:uid="{00000000-0002-0000-0200-000007000000}">
          <x14:formula1>
            <xm:f>Criterios!$G$2:$G$11</xm:f>
          </x14:formula1>
          <xm:sqref>J12:J646</xm:sqref>
        </x14:dataValidation>
        <x14:dataValidation type="list" allowBlank="1" showInputMessage="1" showErrorMessage="1" xr:uid="{577D67EA-E458-4F29-8896-24B0BF2EBD6E}">
          <x14:formula1>
            <xm:f>Criterios!$H$2:$H$4</xm:f>
          </x14:formula1>
          <xm:sqref>V12:V151</xm:sqref>
        </x14:dataValidation>
        <x14:dataValidation type="list" allowBlank="1" showInputMessage="1" showErrorMessage="1" xr:uid="{0F7D4D01-050B-4E0F-9934-1FC4EF741C99}">
          <x14:formula1>
            <xm:f>Criterios!$I$2:$I$3</xm:f>
          </x14:formula1>
          <xm:sqref>W12:W151</xm:sqref>
        </x14:dataValidation>
        <x14:dataValidation type="list" allowBlank="1" showInputMessage="1" showErrorMessage="1" xr:uid="{E3B66965-36AC-481C-904C-742F536FF1FB}">
          <x14:formula1>
            <xm:f>Criterios!$J$2:$J$3</xm:f>
          </x14:formula1>
          <xm:sqref>X12:X151</xm:sqref>
        </x14:dataValidation>
        <x14:dataValidation type="list" allowBlank="1" showInputMessage="1" showErrorMessage="1" xr:uid="{9620C4C2-8CE9-4298-833E-B46220683183}">
          <x14:formula1>
            <xm:f>Criterios!$K$2:$K$3</xm:f>
          </x14:formula1>
          <xm:sqref>Y12:Y151</xm:sqref>
        </x14:dataValidation>
        <x14:dataValidation type="list" allowBlank="1" showInputMessage="1" showErrorMessage="1" xr:uid="{22CFB7DB-8A77-4E46-9454-D6F137F90DE7}">
          <x14:formula1>
            <xm:f>Criterios!$L$2:$L$3</xm:f>
          </x14:formula1>
          <xm:sqref>Z12:AB151</xm:sqref>
        </x14:dataValidation>
        <x14:dataValidation type="list" allowBlank="1" showInputMessage="1" showErrorMessage="1" xr:uid="{00000000-0002-0000-0200-000001000000}">
          <x14:formula1>
            <xm:f>Criterios!$B$2:$B$18</xm:f>
          </x14:formula1>
          <xm:sqref>C12:C151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B1:Q159"/>
  <sheetViews>
    <sheetView showGridLines="0" zoomScale="80" zoomScaleNormal="80" workbookViewId="0">
      <selection activeCell="H18" sqref="H18"/>
    </sheetView>
  </sheetViews>
  <sheetFormatPr baseColWidth="10" defaultColWidth="11.42578125" defaultRowHeight="12.75" x14ac:dyDescent="0.2"/>
  <cols>
    <col min="1" max="1" width="11.42578125" style="24"/>
    <col min="2" max="2" width="2.7109375" style="24" customWidth="1"/>
    <col min="3" max="3" width="18.7109375" style="24" customWidth="1"/>
    <col min="4" max="4" width="3" style="24" hidden="1" customWidth="1"/>
    <col min="5" max="5" width="11.140625" style="24" hidden="1" customWidth="1"/>
    <col min="6" max="12" width="18.7109375" style="24" customWidth="1"/>
    <col min="13" max="13" width="21.140625" style="24" customWidth="1"/>
    <col min="14" max="25" width="11.42578125" style="24"/>
    <col min="26" max="26" width="12.5703125" style="24" customWidth="1"/>
    <col min="27" max="27" width="11.42578125" style="24"/>
    <col min="28" max="28" width="13.7109375" style="24" customWidth="1"/>
    <col min="29" max="29" width="9.7109375" style="24" customWidth="1"/>
    <col min="30" max="16384" width="11.42578125" style="24"/>
  </cols>
  <sheetData>
    <row r="1" spans="2:17" ht="13.5" thickBot="1" x14ac:dyDescent="0.25"/>
    <row r="2" spans="2:17" ht="15" thickBot="1" x14ac:dyDescent="0.25">
      <c r="C2" s="30"/>
      <c r="D2" s="30"/>
      <c r="E2" s="30"/>
      <c r="F2" s="181" t="s">
        <v>105</v>
      </c>
      <c r="G2" s="182"/>
      <c r="H2" s="182"/>
      <c r="I2" s="182"/>
      <c r="J2" s="183"/>
      <c r="L2" s="51">
        <f>SUM(L4:L8)</f>
        <v>7</v>
      </c>
      <c r="M2" s="51" t="s">
        <v>102</v>
      </c>
    </row>
    <row r="3" spans="2:17" ht="15" thickBot="1" x14ac:dyDescent="0.25">
      <c r="C3" s="30"/>
      <c r="D3" s="30"/>
      <c r="E3" s="30"/>
      <c r="F3" s="30"/>
      <c r="G3" s="30"/>
      <c r="H3" s="30"/>
      <c r="I3" s="30"/>
      <c r="J3" s="30"/>
      <c r="L3" s="52"/>
      <c r="M3" s="52"/>
    </row>
    <row r="4" spans="2:17" ht="54" customHeight="1" x14ac:dyDescent="0.2">
      <c r="B4" s="184" t="s">
        <v>103</v>
      </c>
      <c r="C4" s="58" t="s">
        <v>175</v>
      </c>
      <c r="D4" s="59">
        <v>5</v>
      </c>
      <c r="E4" s="60">
        <v>1</v>
      </c>
      <c r="F4" s="61" t="str">
        <f>IF(COUNTIFS('MPR COF'!$P:$P,$D4,'MPR COF'!$R:$R,F$9)=0," ",COUNTIFS('MPR COF'!$P:$P,$D4,'MPR COF'!$R:$R,F$9))</f>
        <v xml:space="preserve"> </v>
      </c>
      <c r="G4" s="61" t="str">
        <f>IF(COUNTIFS('MPR COF'!$P:$P,$D4,'MPR COF'!$R:$R,G$9)=0," ",COUNTIFS('MPR COF'!$P:$P,$D4,'MPR COF'!$R:$R,G$9))</f>
        <v xml:space="preserve"> </v>
      </c>
      <c r="H4" s="62" t="str">
        <f>IF(COUNTIFS('MPR COF'!$P:$P,$D4,'MPR COF'!$R:$R,H$9)=0," ",COUNTIFS('MPR COF'!$P:$P,$D4,'MPR COF'!$R:$R,H$9))</f>
        <v xml:space="preserve"> </v>
      </c>
      <c r="I4" s="62" t="str">
        <f>IF(COUNTIFS('MPR COF'!$P:$P,$D4,'MPR COF'!$R:$R,I$9)=0," ",COUNTIFS('MPR COF'!$P:$P,$D4,'MPR COF'!$R:$R,I$9))</f>
        <v xml:space="preserve"> </v>
      </c>
      <c r="J4" s="62" t="str">
        <f>IF(COUNTIFS('MPR COF'!$P:$P,$D4,'MPR COF'!$R:$R,J$9)=0," ",COUNTIFS('MPR COF'!$P:$P,$D4,'MPR COF'!$R:$R,J$9))</f>
        <v xml:space="preserve"> </v>
      </c>
      <c r="L4" s="53">
        <f>COUNTIF('MPR COF'!$S$12:$S$151,"EXTREMO")</f>
        <v>1</v>
      </c>
      <c r="M4" s="54" t="s">
        <v>186</v>
      </c>
    </row>
    <row r="5" spans="2:17" ht="54" customHeight="1" x14ac:dyDescent="0.2">
      <c r="B5" s="185"/>
      <c r="C5" s="58" t="s">
        <v>176</v>
      </c>
      <c r="D5" s="59">
        <v>4</v>
      </c>
      <c r="E5" s="60">
        <v>0.8</v>
      </c>
      <c r="F5" s="63" t="str">
        <f>IF(COUNTIFS('MPR COF'!$P:$P,$D5,'MPR COF'!$R:$R,F$9)=0," ",COUNTIFS('MPR COF'!$P:$P,$D5,'MPR COF'!$R:$R,F$9))</f>
        <v xml:space="preserve"> </v>
      </c>
      <c r="G5" s="61" t="str">
        <f>IF(COUNTIFS('MPR COF'!$P:$P,$D5,'MPR COF'!$R:$R,G$9)=0," ",COUNTIFS('MPR COF'!$P:$P,$D5,'MPR COF'!$R:$R,G$9))</f>
        <v xml:space="preserve"> </v>
      </c>
      <c r="H5" s="61" t="str">
        <f>IF(COUNTIFS('MPR COF'!$P:$P,$D5,'MPR COF'!$R:$R,H$9)=0," ",COUNTIFS('MPR COF'!$P:$P,$D5,'MPR COF'!$R:$R,H$9))</f>
        <v xml:space="preserve"> </v>
      </c>
      <c r="I5" s="76"/>
      <c r="J5" s="65" t="str">
        <f>IF(COUNTIFS('MPR COF'!$P:$P,$D5,'MPR COF'!$R:$R,J$9)=0," ",COUNTIFS('MPR COF'!$P:$P,$D5,'MPR COF'!$R:$R,J$9))</f>
        <v xml:space="preserve"> </v>
      </c>
      <c r="L5" s="53">
        <f>COUNTIF('MPR COF'!$S$12:$S$151,"ALTO")</f>
        <v>6</v>
      </c>
      <c r="M5" s="55" t="s">
        <v>187</v>
      </c>
    </row>
    <row r="6" spans="2:17" ht="54" customHeight="1" x14ac:dyDescent="0.2">
      <c r="B6" s="185"/>
      <c r="C6" s="58" t="s">
        <v>177</v>
      </c>
      <c r="D6" s="59">
        <v>3</v>
      </c>
      <c r="E6" s="60">
        <v>0.6</v>
      </c>
      <c r="F6" s="66" t="str">
        <f>IF(COUNTIFS('MPR COF'!$P:$P,$D6,'MPR COF'!$R:$R,F$9)=0," ",COUNTIFS('MPR COF'!$P:$P,$D6,'MPR COF'!$R:$R,F$9))</f>
        <v xml:space="preserve"> </v>
      </c>
      <c r="G6" s="63" t="str">
        <f>IF(COUNTIFS('MPR COF'!$P:$P,$D6,'MPR COF'!$R:$R,G$9)=0," ",COUNTIFS('MPR COF'!$P:$P,$D6,'MPR COF'!$R:$R,G$9))</f>
        <v xml:space="preserve"> </v>
      </c>
      <c r="H6" s="61" t="str">
        <f>IF(COUNTIFS('MPR COF'!$P:$P,$D6,'MPR COF'!$R:$R,H$9)=0," ",COUNTIFS('MPR COF'!$P:$P,$D6,'MPR COF'!$R:$R,H$9))</f>
        <v xml:space="preserve"> </v>
      </c>
      <c r="I6" s="62" t="str">
        <f>IF(COUNTIFS('MPR COF'!$P:$P,$D6,'MPR COF'!$R:$R,I$9)=0," ",COUNTIFS('MPR COF'!$P:$P,$D6,'MPR COF'!$R:$R,I$9))</f>
        <v xml:space="preserve"> </v>
      </c>
      <c r="J6" s="64"/>
      <c r="L6" s="53">
        <f>COUNTIF('MPR COF'!$S$12:$S$151,"MODERADO")</f>
        <v>0</v>
      </c>
      <c r="M6" s="56" t="s">
        <v>188</v>
      </c>
    </row>
    <row r="7" spans="2:17" ht="54" customHeight="1" x14ac:dyDescent="0.2">
      <c r="B7" s="185"/>
      <c r="C7" s="58" t="s">
        <v>178</v>
      </c>
      <c r="D7" s="59">
        <v>2</v>
      </c>
      <c r="E7" s="60">
        <v>0.4</v>
      </c>
      <c r="F7" s="66" t="str">
        <f>IF(COUNTIFS('MPR COF'!$P:$P,$D7,'MPR COF'!$R:$R,F$9)=0," ",COUNTIFS('MPR COF'!$P:$P,$D7,'MPR COF'!$R:$R,F$9))</f>
        <v xml:space="preserve"> </v>
      </c>
      <c r="G7" s="66" t="str">
        <f>IF(COUNTIFS('MPR COF'!$P:$P,$D7,'MPR COF'!$R:$R,G$9)=0," ",COUNTIFS('MPR COF'!$P:$P,$D7,'MPR COF'!$R:$R,G$9))</f>
        <v xml:space="preserve"> </v>
      </c>
      <c r="H7" s="63" t="str">
        <f>IF(COUNTIFS('MPR COF'!$P:$P,$D7,'MPR COF'!$R:$R,H$9)=0," ",COUNTIFS('MPR COF'!$P:$P,$D7,'MPR COF'!$R:$R,H$9))</f>
        <v xml:space="preserve"> </v>
      </c>
      <c r="I7" s="67" t="s">
        <v>228</v>
      </c>
      <c r="J7" s="76" t="s">
        <v>227</v>
      </c>
      <c r="L7" s="53">
        <f>COUNTIF('MPR COF'!$S$12:$S$151,"BAJO")</f>
        <v>0</v>
      </c>
      <c r="M7" s="57" t="s">
        <v>189</v>
      </c>
    </row>
    <row r="8" spans="2:17" ht="75" customHeight="1" thickBot="1" x14ac:dyDescent="0.25">
      <c r="B8" s="186"/>
      <c r="C8" s="58" t="s">
        <v>179</v>
      </c>
      <c r="D8" s="59">
        <v>1</v>
      </c>
      <c r="E8" s="60">
        <v>0.2</v>
      </c>
      <c r="F8" s="66" t="str">
        <f>IF(COUNTIFS('MPR COF'!$P:$P,$D8,'MPR COF'!$R:$R,F$9)=0," ",COUNTIFS('MPR COF'!$P:$P,$D8,'MPR COF'!$R:$R,F$9))</f>
        <v xml:space="preserve"> </v>
      </c>
      <c r="G8" s="66" t="str">
        <f>IF(COUNTIFS('MPR COF'!$P:$P,$D8,'MPR COF'!$R:$R,G$9)=0," ",COUNTIFS('MPR COF'!$P:$P,$D8,'MPR COF'!$R:$R,G$9))</f>
        <v xml:space="preserve"> </v>
      </c>
      <c r="H8" s="63" t="str">
        <f>IF(COUNTIFS('MPR COF'!$P:$P,$D8,'MPR COF'!$R:$R,H$9)=0," ",COUNTIFS('MPR COF'!$P:$P,$D8,'MPR COF'!$R:$R,H$9))</f>
        <v xml:space="preserve"> </v>
      </c>
      <c r="I8" s="67" t="s">
        <v>232</v>
      </c>
      <c r="J8" s="64"/>
      <c r="L8" s="25"/>
      <c r="M8" s="26"/>
      <c r="Q8" s="24" t="s">
        <v>104</v>
      </c>
    </row>
    <row r="9" spans="2:17" ht="15" hidden="1" x14ac:dyDescent="0.25">
      <c r="B9" s="27"/>
      <c r="C9" s="68"/>
      <c r="D9" s="69"/>
      <c r="E9" s="69"/>
      <c r="F9" s="70">
        <v>1</v>
      </c>
      <c r="G9" s="70">
        <v>2</v>
      </c>
      <c r="H9" s="70">
        <v>3</v>
      </c>
      <c r="I9" s="70">
        <v>4</v>
      </c>
      <c r="J9" s="71">
        <v>5</v>
      </c>
      <c r="L9"/>
      <c r="M9"/>
    </row>
    <row r="10" spans="2:17" ht="15" hidden="1" x14ac:dyDescent="0.25">
      <c r="B10" s="27"/>
      <c r="C10" s="68"/>
      <c r="D10" s="69"/>
      <c r="E10" s="69"/>
      <c r="F10" s="72">
        <v>0.2</v>
      </c>
      <c r="G10" s="72">
        <v>0.4</v>
      </c>
      <c r="H10" s="72">
        <v>0.6</v>
      </c>
      <c r="I10" s="72">
        <v>0.8</v>
      </c>
      <c r="J10" s="73">
        <v>1</v>
      </c>
      <c r="L10"/>
      <c r="M10"/>
    </row>
    <row r="11" spans="2:17" ht="54" customHeight="1" thickBot="1" x14ac:dyDescent="0.3">
      <c r="C11" s="30"/>
      <c r="D11" s="30"/>
      <c r="E11" s="30"/>
      <c r="F11" s="58" t="s">
        <v>180</v>
      </c>
      <c r="G11" s="58" t="s">
        <v>181</v>
      </c>
      <c r="H11" s="58" t="s">
        <v>182</v>
      </c>
      <c r="I11" s="58" t="s">
        <v>205</v>
      </c>
      <c r="J11" s="58" t="s">
        <v>183</v>
      </c>
      <c r="L11"/>
    </row>
    <row r="12" spans="2:17" ht="13.5" thickBot="1" x14ac:dyDescent="0.25">
      <c r="C12" s="30"/>
      <c r="D12" s="30"/>
      <c r="E12" s="30"/>
      <c r="F12" s="181" t="s">
        <v>16</v>
      </c>
      <c r="G12" s="182"/>
      <c r="H12" s="182"/>
      <c r="I12" s="182"/>
      <c r="J12" s="183"/>
    </row>
    <row r="13" spans="2:17" x14ac:dyDescent="0.2">
      <c r="H13" s="28"/>
      <c r="L13" s="29"/>
    </row>
    <row r="16" spans="2:17" customFormat="1" ht="15" x14ac:dyDescent="0.25"/>
    <row r="17" customFormat="1" ht="15" x14ac:dyDescent="0.25"/>
    <row r="18" customFormat="1" ht="15" x14ac:dyDescent="0.25"/>
    <row r="19" customFormat="1" ht="15" x14ac:dyDescent="0.25"/>
    <row r="20" customFormat="1" ht="15" x14ac:dyDescent="0.25"/>
    <row r="21" customFormat="1" ht="15" x14ac:dyDescent="0.25"/>
    <row r="22" customFormat="1" ht="15" x14ac:dyDescent="0.25"/>
    <row r="23" customFormat="1" ht="15" x14ac:dyDescent="0.25"/>
    <row r="24" customFormat="1" ht="15" x14ac:dyDescent="0.25"/>
    <row r="25" customFormat="1" ht="54" customHeight="1" x14ac:dyDescent="0.25"/>
    <row r="26" customFormat="1" ht="54" customHeight="1" x14ac:dyDescent="0.25"/>
    <row r="27" customFormat="1" ht="54" customHeight="1" x14ac:dyDescent="0.25"/>
    <row r="28" customFormat="1" ht="54" customHeight="1" x14ac:dyDescent="0.25"/>
    <row r="29" customFormat="1" ht="54" customHeight="1" x14ac:dyDescent="0.25"/>
    <row r="30" customFormat="1" ht="15" x14ac:dyDescent="0.25"/>
    <row r="31" customFormat="1" ht="36" customHeight="1" x14ac:dyDescent="0.25"/>
    <row r="32" customFormat="1" ht="15" x14ac:dyDescent="0.25"/>
    <row r="33" customFormat="1" ht="15" x14ac:dyDescent="0.25"/>
    <row r="34" customFormat="1" ht="15" x14ac:dyDescent="0.25"/>
    <row r="35" customFormat="1" ht="15" x14ac:dyDescent="0.25"/>
    <row r="36" customFormat="1" ht="15" x14ac:dyDescent="0.25"/>
    <row r="37" customFormat="1" ht="15" x14ac:dyDescent="0.25"/>
    <row r="38" customFormat="1" ht="15" x14ac:dyDescent="0.25"/>
    <row r="39" customFormat="1" ht="15" x14ac:dyDescent="0.25"/>
    <row r="40" customFormat="1" ht="15" x14ac:dyDescent="0.25"/>
    <row r="41" customFormat="1" ht="15" x14ac:dyDescent="0.25"/>
    <row r="42" customFormat="1" ht="15" x14ac:dyDescent="0.25"/>
    <row r="43" customFormat="1" ht="54" customHeight="1" x14ac:dyDescent="0.25"/>
    <row r="44" customFormat="1" ht="54" customHeight="1" x14ac:dyDescent="0.25"/>
    <row r="45" customFormat="1" ht="54" customHeight="1" x14ac:dyDescent="0.25"/>
    <row r="46" customFormat="1" ht="54" customHeight="1" x14ac:dyDescent="0.25"/>
    <row r="47" customFormat="1" ht="54" customHeight="1" x14ac:dyDescent="0.25"/>
    <row r="48" customFormat="1" ht="15" x14ac:dyDescent="0.25"/>
    <row r="49" customFormat="1" ht="15" x14ac:dyDescent="0.25"/>
    <row r="50" customFormat="1" ht="15" x14ac:dyDescent="0.25"/>
    <row r="51" customFormat="1" ht="15" x14ac:dyDescent="0.25"/>
    <row r="52" customFormat="1" ht="15" x14ac:dyDescent="0.25"/>
    <row r="53" customFormat="1" ht="15" x14ac:dyDescent="0.25"/>
    <row r="54" customFormat="1" ht="15" x14ac:dyDescent="0.25"/>
    <row r="55" customFormat="1" ht="15" x14ac:dyDescent="0.25"/>
    <row r="56" customFormat="1" ht="15" x14ac:dyDescent="0.25"/>
    <row r="57" customFormat="1" ht="15" x14ac:dyDescent="0.25"/>
    <row r="58" customFormat="1" ht="15" x14ac:dyDescent="0.25"/>
    <row r="59" customFormat="1" ht="15" x14ac:dyDescent="0.25"/>
    <row r="60" customFormat="1" ht="15" x14ac:dyDescent="0.25"/>
    <row r="61" customFormat="1" ht="15" x14ac:dyDescent="0.25"/>
    <row r="62" customFormat="1" ht="15" x14ac:dyDescent="0.25"/>
    <row r="63" customFormat="1" ht="15" x14ac:dyDescent="0.25"/>
    <row r="64" customFormat="1" ht="15" x14ac:dyDescent="0.25"/>
    <row r="65" customFormat="1" ht="15" x14ac:dyDescent="0.25"/>
    <row r="66" customFormat="1" ht="15" x14ac:dyDescent="0.25"/>
    <row r="67" customFormat="1" ht="15" x14ac:dyDescent="0.25"/>
    <row r="68" customFormat="1" ht="15" x14ac:dyDescent="0.25"/>
    <row r="69" customFormat="1" ht="15" x14ac:dyDescent="0.25"/>
    <row r="70" customFormat="1" ht="15" x14ac:dyDescent="0.25"/>
    <row r="71" customFormat="1" ht="15" x14ac:dyDescent="0.25"/>
    <row r="72" customFormat="1" ht="15" x14ac:dyDescent="0.25"/>
    <row r="73" customFormat="1" ht="15" x14ac:dyDescent="0.25"/>
    <row r="74" customFormat="1" ht="15" x14ac:dyDescent="0.25"/>
    <row r="75" customFormat="1" ht="15" x14ac:dyDescent="0.25"/>
    <row r="76" customFormat="1" ht="15" x14ac:dyDescent="0.25"/>
    <row r="77" customFormat="1" ht="15" x14ac:dyDescent="0.25"/>
    <row r="78" customFormat="1" ht="15" x14ac:dyDescent="0.25"/>
    <row r="79" customFormat="1" ht="15" x14ac:dyDescent="0.25"/>
    <row r="80" customFormat="1" ht="15" x14ac:dyDescent="0.25"/>
    <row r="81" customFormat="1" ht="15" x14ac:dyDescent="0.25"/>
    <row r="82" customFormat="1" ht="15" x14ac:dyDescent="0.25"/>
    <row r="83" customFormat="1" ht="15" x14ac:dyDescent="0.25"/>
    <row r="84" customFormat="1" ht="15" x14ac:dyDescent="0.25"/>
    <row r="85" customFormat="1" ht="15" x14ac:dyDescent="0.25"/>
    <row r="86" customFormat="1" ht="15" x14ac:dyDescent="0.25"/>
    <row r="87" customFormat="1" ht="15" x14ac:dyDescent="0.25"/>
    <row r="88" customFormat="1" ht="15" x14ac:dyDescent="0.25"/>
    <row r="89" customFormat="1" ht="15" x14ac:dyDescent="0.25"/>
    <row r="90" customFormat="1" ht="15" x14ac:dyDescent="0.25"/>
    <row r="91" customFormat="1" ht="15" x14ac:dyDescent="0.25"/>
    <row r="92" customFormat="1" ht="15" x14ac:dyDescent="0.25"/>
    <row r="93" customFormat="1" ht="15" x14ac:dyDescent="0.25"/>
    <row r="94" customFormat="1" ht="15" x14ac:dyDescent="0.25"/>
    <row r="95" customFormat="1" ht="15" x14ac:dyDescent="0.25"/>
    <row r="96" customFormat="1" ht="15" x14ac:dyDescent="0.25"/>
    <row r="97" customFormat="1" ht="15" x14ac:dyDescent="0.25"/>
    <row r="98" customFormat="1" ht="15" x14ac:dyDescent="0.25"/>
    <row r="99" customFormat="1" ht="15" x14ac:dyDescent="0.25"/>
    <row r="100" customFormat="1" ht="15" x14ac:dyDescent="0.25"/>
    <row r="101" customFormat="1" ht="15" x14ac:dyDescent="0.25"/>
    <row r="102" customFormat="1" ht="15" x14ac:dyDescent="0.25"/>
    <row r="103" customFormat="1" ht="15" x14ac:dyDescent="0.25"/>
    <row r="104" customFormat="1" ht="15" x14ac:dyDescent="0.25"/>
    <row r="105" customFormat="1" ht="15" x14ac:dyDescent="0.25"/>
    <row r="106" customFormat="1" ht="15" x14ac:dyDescent="0.25"/>
    <row r="107" customFormat="1" ht="15" x14ac:dyDescent="0.25"/>
    <row r="108" customFormat="1" ht="15" x14ac:dyDescent="0.25"/>
    <row r="109" customFormat="1" ht="15" x14ac:dyDescent="0.25"/>
    <row r="110" customFormat="1" ht="15" x14ac:dyDescent="0.25"/>
    <row r="111" customFormat="1" ht="15" x14ac:dyDescent="0.25"/>
    <row r="112" customFormat="1" ht="15" x14ac:dyDescent="0.25"/>
    <row r="113" customFormat="1" ht="15" x14ac:dyDescent="0.25"/>
    <row r="114" customFormat="1" ht="15" x14ac:dyDescent="0.25"/>
    <row r="115" customFormat="1" ht="15" x14ac:dyDescent="0.25"/>
    <row r="116" customFormat="1" ht="15" x14ac:dyDescent="0.25"/>
    <row r="117" customFormat="1" ht="15" x14ac:dyDescent="0.25"/>
    <row r="118" customFormat="1" ht="15" x14ac:dyDescent="0.25"/>
    <row r="119" customFormat="1" ht="15" x14ac:dyDescent="0.25"/>
    <row r="120" customFormat="1" ht="15" x14ac:dyDescent="0.25"/>
    <row r="121" customFormat="1" ht="15" x14ac:dyDescent="0.25"/>
    <row r="122" customFormat="1" ht="15" x14ac:dyDescent="0.25"/>
    <row r="123" customFormat="1" ht="15" x14ac:dyDescent="0.25"/>
    <row r="124" customFormat="1" ht="15" x14ac:dyDescent="0.25"/>
    <row r="125" customFormat="1" ht="15" x14ac:dyDescent="0.25"/>
    <row r="126" customFormat="1" ht="15" x14ac:dyDescent="0.25"/>
    <row r="127" customFormat="1" ht="15" x14ac:dyDescent="0.25"/>
    <row r="128" customFormat="1" ht="15" x14ac:dyDescent="0.25"/>
    <row r="129" customFormat="1" ht="15" x14ac:dyDescent="0.25"/>
    <row r="130" customFormat="1" ht="15" x14ac:dyDescent="0.25"/>
    <row r="131" customFormat="1" ht="15" x14ac:dyDescent="0.25"/>
    <row r="132" customFormat="1" ht="15" x14ac:dyDescent="0.25"/>
    <row r="133" customFormat="1" ht="15" x14ac:dyDescent="0.25"/>
    <row r="134" customFormat="1" ht="15" x14ac:dyDescent="0.25"/>
    <row r="135" customFormat="1" ht="15" x14ac:dyDescent="0.25"/>
    <row r="136" customFormat="1" ht="15" x14ac:dyDescent="0.25"/>
    <row r="137" customFormat="1" ht="15" x14ac:dyDescent="0.25"/>
    <row r="138" customFormat="1" ht="15" x14ac:dyDescent="0.25"/>
    <row r="139" customFormat="1" ht="15" x14ac:dyDescent="0.25"/>
    <row r="140" customFormat="1" ht="15" x14ac:dyDescent="0.25"/>
    <row r="141" customFormat="1" ht="15" x14ac:dyDescent="0.25"/>
    <row r="142" customFormat="1" ht="15" x14ac:dyDescent="0.25"/>
    <row r="143" customFormat="1" ht="15" x14ac:dyDescent="0.25"/>
    <row r="144" customFormat="1" ht="15" x14ac:dyDescent="0.25"/>
    <row r="145" spans="6:9" customFormat="1" ht="15" x14ac:dyDescent="0.25"/>
    <row r="146" spans="6:9" customFormat="1" ht="15" x14ac:dyDescent="0.25"/>
    <row r="147" spans="6:9" customFormat="1" ht="15" x14ac:dyDescent="0.25"/>
    <row r="148" spans="6:9" customFormat="1" ht="15" x14ac:dyDescent="0.25"/>
    <row r="149" spans="6:9" customFormat="1" ht="15" x14ac:dyDescent="0.25"/>
    <row r="150" spans="6:9" customFormat="1" ht="15" x14ac:dyDescent="0.25"/>
    <row r="151" spans="6:9" customFormat="1" ht="15" x14ac:dyDescent="0.25"/>
    <row r="152" spans="6:9" customFormat="1" ht="15" x14ac:dyDescent="0.25"/>
    <row r="153" spans="6:9" customFormat="1" ht="15" x14ac:dyDescent="0.25"/>
    <row r="154" spans="6:9" customFormat="1" ht="15" x14ac:dyDescent="0.25"/>
    <row r="155" spans="6:9" customFormat="1" ht="15" x14ac:dyDescent="0.25"/>
    <row r="156" spans="6:9" ht="15" x14ac:dyDescent="0.25">
      <c r="F156"/>
      <c r="G156"/>
      <c r="H156"/>
      <c r="I156"/>
    </row>
    <row r="157" spans="6:9" ht="15" x14ac:dyDescent="0.25">
      <c r="F157"/>
      <c r="G157"/>
      <c r="H157"/>
      <c r="I157"/>
    </row>
    <row r="158" spans="6:9" ht="15" x14ac:dyDescent="0.25">
      <c r="F158"/>
      <c r="G158"/>
      <c r="H158"/>
      <c r="I158"/>
    </row>
    <row r="159" spans="6:9" ht="15" x14ac:dyDescent="0.25">
      <c r="F159"/>
      <c r="G159"/>
      <c r="H159"/>
      <c r="I159"/>
    </row>
  </sheetData>
  <mergeCells count="3">
    <mergeCell ref="F2:J2"/>
    <mergeCell ref="B4:B8"/>
    <mergeCell ref="F12:J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11"/>
  <sheetViews>
    <sheetView workbookViewId="0">
      <selection activeCell="B7" sqref="B7"/>
    </sheetView>
  </sheetViews>
  <sheetFormatPr baseColWidth="10" defaultColWidth="9.140625" defaultRowHeight="12.75" x14ac:dyDescent="0.2"/>
  <cols>
    <col min="1" max="1" width="28.5703125" style="30" bestFit="1" customWidth="1"/>
    <col min="2" max="2" width="42.85546875" style="30" bestFit="1" customWidth="1"/>
    <col min="3" max="3" width="25.7109375" style="30" bestFit="1" customWidth="1"/>
    <col min="4" max="4" width="20.5703125" style="30" bestFit="1" customWidth="1"/>
    <col min="5" max="5" width="13.28515625" style="30" bestFit="1" customWidth="1"/>
    <col min="6" max="6" width="25.28515625" style="30" bestFit="1" customWidth="1"/>
    <col min="7" max="7" width="61.28515625" style="30" bestFit="1" customWidth="1"/>
    <col min="8" max="8" width="11.7109375" style="30" bestFit="1" customWidth="1"/>
    <col min="9" max="16384" width="9.140625" style="30"/>
  </cols>
  <sheetData>
    <row r="2" spans="1:15" x14ac:dyDescent="0.2">
      <c r="A2" s="30" t="s">
        <v>57</v>
      </c>
      <c r="B2" s="30" t="s">
        <v>109</v>
      </c>
      <c r="C2" s="30" t="s">
        <v>131</v>
      </c>
      <c r="D2" s="30" t="s">
        <v>61</v>
      </c>
      <c r="E2" s="30" t="s">
        <v>63</v>
      </c>
      <c r="F2" s="30" t="s">
        <v>132</v>
      </c>
      <c r="G2" s="30" t="s">
        <v>127</v>
      </c>
      <c r="H2" s="31" t="s">
        <v>164</v>
      </c>
      <c r="I2" s="30" t="s">
        <v>167</v>
      </c>
      <c r="J2" s="30" t="s">
        <v>169</v>
      </c>
      <c r="K2" s="30" t="s">
        <v>171</v>
      </c>
      <c r="L2" s="30" t="s">
        <v>172</v>
      </c>
      <c r="O2" s="32"/>
    </row>
    <row r="3" spans="1:15" x14ac:dyDescent="0.2">
      <c r="A3" s="30" t="s">
        <v>32</v>
      </c>
      <c r="B3" s="30" t="s">
        <v>110</v>
      </c>
      <c r="C3" s="30" t="s">
        <v>33</v>
      </c>
      <c r="D3" s="30" t="s">
        <v>62</v>
      </c>
      <c r="E3" s="30" t="s">
        <v>37</v>
      </c>
      <c r="F3" s="30" t="s">
        <v>133</v>
      </c>
      <c r="G3" s="30" t="s">
        <v>122</v>
      </c>
      <c r="H3" s="31" t="s">
        <v>165</v>
      </c>
      <c r="I3" s="30" t="s">
        <v>168</v>
      </c>
      <c r="J3" s="30" t="s">
        <v>170</v>
      </c>
      <c r="K3" s="30" t="s">
        <v>173</v>
      </c>
      <c r="L3" s="30" t="s">
        <v>174</v>
      </c>
      <c r="O3" s="32"/>
    </row>
    <row r="4" spans="1:15" x14ac:dyDescent="0.2">
      <c r="A4" s="30" t="s">
        <v>110</v>
      </c>
      <c r="B4" s="30" t="s">
        <v>107</v>
      </c>
      <c r="C4" s="30" t="s">
        <v>99</v>
      </c>
      <c r="D4" s="30" t="s">
        <v>64</v>
      </c>
      <c r="F4" s="30" t="s">
        <v>134</v>
      </c>
      <c r="G4" s="30" t="s">
        <v>126</v>
      </c>
      <c r="H4" s="31" t="s">
        <v>166</v>
      </c>
      <c r="O4" s="32"/>
    </row>
    <row r="5" spans="1:15" x14ac:dyDescent="0.2">
      <c r="A5" s="30" t="s">
        <v>58</v>
      </c>
      <c r="B5" s="30" t="s">
        <v>224</v>
      </c>
      <c r="C5" s="30" t="s">
        <v>130</v>
      </c>
      <c r="D5" s="30" t="s">
        <v>36</v>
      </c>
      <c r="F5" s="30" t="s">
        <v>135</v>
      </c>
      <c r="G5" s="30" t="s">
        <v>125</v>
      </c>
      <c r="H5" s="31"/>
      <c r="O5" s="32"/>
    </row>
    <row r="6" spans="1:15" x14ac:dyDescent="0.2">
      <c r="B6" s="30" t="s">
        <v>244</v>
      </c>
      <c r="C6" s="30" t="s">
        <v>129</v>
      </c>
      <c r="F6" s="30" t="s">
        <v>136</v>
      </c>
      <c r="G6" s="30" t="s">
        <v>128</v>
      </c>
      <c r="H6" s="31"/>
      <c r="O6" s="32"/>
    </row>
    <row r="7" spans="1:15" x14ac:dyDescent="0.2">
      <c r="B7" s="30" t="s">
        <v>115</v>
      </c>
      <c r="F7" s="30" t="s">
        <v>137</v>
      </c>
      <c r="G7" s="30" t="s">
        <v>123</v>
      </c>
      <c r="H7" s="31"/>
      <c r="O7" s="32"/>
    </row>
    <row r="8" spans="1:15" x14ac:dyDescent="0.2">
      <c r="B8" s="30" t="s">
        <v>114</v>
      </c>
      <c r="G8" s="30" t="s">
        <v>120</v>
      </c>
      <c r="H8" s="31"/>
      <c r="O8" s="32"/>
    </row>
    <row r="9" spans="1:15" x14ac:dyDescent="0.2">
      <c r="B9" s="30" t="s">
        <v>226</v>
      </c>
      <c r="G9" s="30" t="s">
        <v>121</v>
      </c>
      <c r="H9" s="31"/>
      <c r="O9" s="32"/>
    </row>
    <row r="10" spans="1:15" x14ac:dyDescent="0.2">
      <c r="B10" s="30" t="s">
        <v>116</v>
      </c>
      <c r="G10" s="30" t="s">
        <v>124</v>
      </c>
      <c r="H10" s="31"/>
      <c r="O10" s="32"/>
    </row>
    <row r="11" spans="1:15" x14ac:dyDescent="0.2">
      <c r="B11" s="30" t="s">
        <v>65</v>
      </c>
      <c r="G11" s="30" t="s">
        <v>119</v>
      </c>
      <c r="H11" s="31"/>
      <c r="O11" s="32"/>
    </row>
    <row r="12" spans="1:15" x14ac:dyDescent="0.2">
      <c r="B12" s="30" t="s">
        <v>112</v>
      </c>
      <c r="H12" s="31"/>
      <c r="O12" s="32"/>
    </row>
    <row r="13" spans="1:15" x14ac:dyDescent="0.2">
      <c r="B13" s="30" t="s">
        <v>222</v>
      </c>
      <c r="H13" s="31"/>
      <c r="O13" s="32"/>
    </row>
    <row r="14" spans="1:15" x14ac:dyDescent="0.2">
      <c r="B14" s="30" t="s">
        <v>108</v>
      </c>
      <c r="H14" s="31"/>
      <c r="O14" s="32"/>
    </row>
    <row r="15" spans="1:15" x14ac:dyDescent="0.2">
      <c r="B15" s="30" t="s">
        <v>111</v>
      </c>
      <c r="H15" s="31"/>
      <c r="O15" s="32"/>
    </row>
    <row r="16" spans="1:15" x14ac:dyDescent="0.2">
      <c r="B16" s="30" t="s">
        <v>211</v>
      </c>
      <c r="H16" s="31"/>
      <c r="O16" s="32"/>
    </row>
    <row r="17" spans="2:15" x14ac:dyDescent="0.2">
      <c r="B17" s="30" t="s">
        <v>223</v>
      </c>
      <c r="H17" s="31"/>
      <c r="O17" s="32"/>
    </row>
    <row r="18" spans="2:15" x14ac:dyDescent="0.2">
      <c r="B18" s="30" t="s">
        <v>113</v>
      </c>
      <c r="H18" s="31"/>
      <c r="O18" s="32"/>
    </row>
    <row r="19" spans="2:15" x14ac:dyDescent="0.2">
      <c r="H19" s="31"/>
      <c r="O19" s="32"/>
    </row>
    <row r="20" spans="2:15" x14ac:dyDescent="0.2">
      <c r="H20" s="31"/>
      <c r="O20" s="32"/>
    </row>
    <row r="21" spans="2:15" x14ac:dyDescent="0.2">
      <c r="H21" s="31"/>
      <c r="O21" s="32"/>
    </row>
    <row r="22" spans="2:15" x14ac:dyDescent="0.2">
      <c r="H22" s="31"/>
      <c r="O22" s="32"/>
    </row>
    <row r="23" spans="2:15" x14ac:dyDescent="0.2">
      <c r="H23" s="31"/>
      <c r="O23" s="32"/>
    </row>
    <row r="24" spans="2:15" x14ac:dyDescent="0.2">
      <c r="H24" s="31"/>
      <c r="O24" s="32"/>
    </row>
    <row r="25" spans="2:15" x14ac:dyDescent="0.2">
      <c r="H25" s="31"/>
      <c r="O25" s="32"/>
    </row>
    <row r="26" spans="2:15" x14ac:dyDescent="0.2">
      <c r="H26" s="31"/>
      <c r="O26" s="32"/>
    </row>
    <row r="27" spans="2:15" x14ac:dyDescent="0.2">
      <c r="H27" s="31"/>
      <c r="O27" s="32"/>
    </row>
    <row r="28" spans="2:15" x14ac:dyDescent="0.2">
      <c r="H28" s="31"/>
      <c r="O28" s="32"/>
    </row>
    <row r="29" spans="2:15" x14ac:dyDescent="0.2">
      <c r="H29" s="31"/>
      <c r="O29" s="32"/>
    </row>
    <row r="30" spans="2:15" x14ac:dyDescent="0.2">
      <c r="H30" s="31"/>
      <c r="O30" s="32"/>
    </row>
    <row r="31" spans="2:15" x14ac:dyDescent="0.2">
      <c r="H31" s="31"/>
      <c r="O31" s="32"/>
    </row>
    <row r="32" spans="2:15" x14ac:dyDescent="0.2">
      <c r="H32" s="31"/>
      <c r="O32" s="32"/>
    </row>
    <row r="33" spans="1:15" x14ac:dyDescent="0.2">
      <c r="H33" s="31"/>
      <c r="O33" s="32"/>
    </row>
    <row r="34" spans="1:15" x14ac:dyDescent="0.2">
      <c r="H34" s="31"/>
      <c r="O34" s="32"/>
    </row>
    <row r="35" spans="1:15" x14ac:dyDescent="0.2">
      <c r="H35" s="31"/>
      <c r="O35" s="32"/>
    </row>
    <row r="36" spans="1:15" x14ac:dyDescent="0.2">
      <c r="H36" s="31"/>
      <c r="O36" s="32"/>
    </row>
    <row r="37" spans="1:15" x14ac:dyDescent="0.2">
      <c r="H37" s="31"/>
      <c r="O37" s="32"/>
    </row>
    <row r="38" spans="1:15" x14ac:dyDescent="0.2">
      <c r="H38" s="31"/>
      <c r="O38" s="32"/>
    </row>
    <row r="39" spans="1:15" x14ac:dyDescent="0.2">
      <c r="H39" s="31"/>
      <c r="O39" s="32"/>
    </row>
    <row r="40" spans="1:15" x14ac:dyDescent="0.2">
      <c r="H40" s="31"/>
      <c r="O40" s="32"/>
    </row>
    <row r="41" spans="1:15" x14ac:dyDescent="0.2">
      <c r="H41" s="31"/>
      <c r="O41" s="32"/>
    </row>
    <row r="42" spans="1:15" x14ac:dyDescent="0.2">
      <c r="H42" s="31"/>
      <c r="O42" s="32"/>
    </row>
    <row r="43" spans="1:15" x14ac:dyDescent="0.2">
      <c r="A43" s="30" t="s">
        <v>66</v>
      </c>
      <c r="G43" s="30" t="s">
        <v>67</v>
      </c>
      <c r="H43" s="31"/>
      <c r="O43" s="32"/>
    </row>
    <row r="44" spans="1:15" x14ac:dyDescent="0.2">
      <c r="A44" s="30" t="s">
        <v>58</v>
      </c>
      <c r="H44" s="31"/>
      <c r="O44" s="32"/>
    </row>
    <row r="45" spans="1:15" x14ac:dyDescent="0.2">
      <c r="A45" s="30" t="s">
        <v>68</v>
      </c>
      <c r="H45" s="31"/>
      <c r="O45" s="32"/>
    </row>
    <row r="46" spans="1:15" x14ac:dyDescent="0.2">
      <c r="A46" s="30" t="s">
        <v>59</v>
      </c>
      <c r="H46" s="31"/>
      <c r="O46" s="32"/>
    </row>
    <row r="47" spans="1:15" x14ac:dyDescent="0.2">
      <c r="H47" s="31"/>
      <c r="O47" s="32"/>
    </row>
    <row r="48" spans="1:15" x14ac:dyDescent="0.2">
      <c r="H48" s="31"/>
      <c r="O48" s="32"/>
    </row>
    <row r="49" spans="8:15" x14ac:dyDescent="0.2">
      <c r="H49" s="31"/>
      <c r="O49" s="32"/>
    </row>
    <row r="50" spans="8:15" x14ac:dyDescent="0.2">
      <c r="H50" s="31"/>
      <c r="O50" s="32"/>
    </row>
    <row r="51" spans="8:15" x14ac:dyDescent="0.2">
      <c r="H51" s="31"/>
      <c r="O51" s="32"/>
    </row>
    <row r="52" spans="8:15" x14ac:dyDescent="0.2">
      <c r="H52" s="31"/>
      <c r="O52" s="32"/>
    </row>
    <row r="53" spans="8:15" x14ac:dyDescent="0.2">
      <c r="H53" s="31"/>
      <c r="O53" s="32"/>
    </row>
    <row r="54" spans="8:15" x14ac:dyDescent="0.2">
      <c r="H54" s="31"/>
      <c r="O54" s="32"/>
    </row>
    <row r="55" spans="8:15" x14ac:dyDescent="0.2">
      <c r="H55" s="31"/>
      <c r="O55" s="32"/>
    </row>
    <row r="56" spans="8:15" x14ac:dyDescent="0.2">
      <c r="H56" s="31"/>
      <c r="O56" s="32"/>
    </row>
    <row r="57" spans="8:15" x14ac:dyDescent="0.2">
      <c r="H57" s="31"/>
      <c r="O57" s="32"/>
    </row>
    <row r="58" spans="8:15" x14ac:dyDescent="0.2">
      <c r="H58" s="31"/>
      <c r="O58" s="32"/>
    </row>
    <row r="59" spans="8:15" x14ac:dyDescent="0.2">
      <c r="H59" s="31"/>
      <c r="O59" s="32"/>
    </row>
    <row r="60" spans="8:15" x14ac:dyDescent="0.2">
      <c r="H60" s="31"/>
      <c r="O60" s="32"/>
    </row>
    <row r="61" spans="8:15" x14ac:dyDescent="0.2">
      <c r="H61" s="31"/>
      <c r="O61" s="32"/>
    </row>
    <row r="62" spans="8:15" x14ac:dyDescent="0.2">
      <c r="H62" s="31"/>
      <c r="O62" s="32"/>
    </row>
    <row r="63" spans="8:15" x14ac:dyDescent="0.2">
      <c r="H63" s="31"/>
      <c r="O63" s="32"/>
    </row>
    <row r="64" spans="8:15" x14ac:dyDescent="0.2">
      <c r="H64" s="31"/>
      <c r="O64" s="32"/>
    </row>
    <row r="65" spans="8:15" x14ac:dyDescent="0.2">
      <c r="H65" s="31"/>
      <c r="O65" s="32"/>
    </row>
    <row r="66" spans="8:15" x14ac:dyDescent="0.2">
      <c r="H66" s="31"/>
      <c r="O66" s="32"/>
    </row>
    <row r="67" spans="8:15" x14ac:dyDescent="0.2">
      <c r="H67" s="31"/>
      <c r="O67" s="32"/>
    </row>
    <row r="68" spans="8:15" x14ac:dyDescent="0.2">
      <c r="H68" s="31"/>
      <c r="O68" s="32"/>
    </row>
    <row r="69" spans="8:15" x14ac:dyDescent="0.2">
      <c r="H69" s="31"/>
      <c r="O69" s="32"/>
    </row>
    <row r="70" spans="8:15" x14ac:dyDescent="0.2">
      <c r="H70" s="31"/>
      <c r="O70" s="32"/>
    </row>
    <row r="71" spans="8:15" x14ac:dyDescent="0.2">
      <c r="H71" s="31"/>
      <c r="O71" s="32"/>
    </row>
    <row r="72" spans="8:15" x14ac:dyDescent="0.2">
      <c r="H72" s="31"/>
      <c r="O72" s="32"/>
    </row>
    <row r="73" spans="8:15" x14ac:dyDescent="0.2">
      <c r="H73" s="31"/>
      <c r="O73" s="32"/>
    </row>
    <row r="74" spans="8:15" x14ac:dyDescent="0.2">
      <c r="H74" s="31"/>
      <c r="O74" s="32"/>
    </row>
    <row r="75" spans="8:15" x14ac:dyDescent="0.2">
      <c r="H75" s="31"/>
      <c r="O75" s="32"/>
    </row>
    <row r="76" spans="8:15" x14ac:dyDescent="0.2">
      <c r="H76" s="31"/>
      <c r="O76" s="32"/>
    </row>
    <row r="77" spans="8:15" x14ac:dyDescent="0.2">
      <c r="H77" s="31"/>
      <c r="O77" s="32"/>
    </row>
    <row r="78" spans="8:15" x14ac:dyDescent="0.2">
      <c r="H78" s="31"/>
      <c r="O78" s="32"/>
    </row>
    <row r="79" spans="8:15" x14ac:dyDescent="0.2">
      <c r="H79" s="31"/>
      <c r="O79" s="32"/>
    </row>
    <row r="80" spans="8:15" x14ac:dyDescent="0.2">
      <c r="H80" s="31"/>
      <c r="O80" s="32"/>
    </row>
    <row r="81" spans="8:15" x14ac:dyDescent="0.2">
      <c r="H81" s="31"/>
      <c r="O81" s="32"/>
    </row>
    <row r="82" spans="8:15" x14ac:dyDescent="0.2">
      <c r="H82" s="31"/>
      <c r="O82" s="32"/>
    </row>
    <row r="83" spans="8:15" x14ac:dyDescent="0.2">
      <c r="H83" s="31"/>
      <c r="O83" s="32"/>
    </row>
    <row r="84" spans="8:15" x14ac:dyDescent="0.2">
      <c r="H84" s="31"/>
      <c r="O84" s="32"/>
    </row>
    <row r="85" spans="8:15" x14ac:dyDescent="0.2">
      <c r="H85" s="31"/>
      <c r="O85" s="32"/>
    </row>
    <row r="86" spans="8:15" x14ac:dyDescent="0.2">
      <c r="H86" s="31"/>
      <c r="O86" s="32"/>
    </row>
    <row r="87" spans="8:15" x14ac:dyDescent="0.2">
      <c r="H87" s="31"/>
      <c r="O87" s="32"/>
    </row>
    <row r="88" spans="8:15" x14ac:dyDescent="0.2">
      <c r="H88" s="31"/>
      <c r="O88" s="32"/>
    </row>
    <row r="89" spans="8:15" x14ac:dyDescent="0.2">
      <c r="H89" s="31"/>
      <c r="O89" s="32"/>
    </row>
    <row r="90" spans="8:15" x14ac:dyDescent="0.2">
      <c r="H90" s="31"/>
      <c r="O90" s="32"/>
    </row>
    <row r="91" spans="8:15" x14ac:dyDescent="0.2">
      <c r="H91" s="31"/>
      <c r="O91" s="32"/>
    </row>
    <row r="92" spans="8:15" x14ac:dyDescent="0.2">
      <c r="H92" s="31"/>
      <c r="O92" s="32"/>
    </row>
    <row r="93" spans="8:15" x14ac:dyDescent="0.2">
      <c r="H93" s="31"/>
      <c r="O93" s="32"/>
    </row>
    <row r="94" spans="8:15" x14ac:dyDescent="0.2">
      <c r="H94" s="31"/>
      <c r="O94" s="32"/>
    </row>
    <row r="95" spans="8:15" x14ac:dyDescent="0.2">
      <c r="H95" s="31"/>
      <c r="O95" s="32"/>
    </row>
    <row r="96" spans="8:15" x14ac:dyDescent="0.2">
      <c r="H96" s="31"/>
      <c r="O96" s="32"/>
    </row>
    <row r="97" spans="8:15" x14ac:dyDescent="0.2">
      <c r="H97" s="31"/>
      <c r="O97" s="32"/>
    </row>
    <row r="98" spans="8:15" x14ac:dyDescent="0.2">
      <c r="H98" s="31"/>
      <c r="O98" s="32"/>
    </row>
    <row r="99" spans="8:15" x14ac:dyDescent="0.2">
      <c r="H99" s="31"/>
      <c r="O99" s="32"/>
    </row>
    <row r="100" spans="8:15" x14ac:dyDescent="0.2">
      <c r="H100" s="31"/>
      <c r="O100" s="32"/>
    </row>
    <row r="101" spans="8:15" x14ac:dyDescent="0.2">
      <c r="H101" s="31"/>
      <c r="O101" s="32"/>
    </row>
    <row r="102" spans="8:15" x14ac:dyDescent="0.2">
      <c r="H102" s="31"/>
      <c r="O102" s="32"/>
    </row>
    <row r="103" spans="8:15" x14ac:dyDescent="0.2">
      <c r="H103" s="31"/>
      <c r="O103" s="32"/>
    </row>
    <row r="104" spans="8:15" x14ac:dyDescent="0.2">
      <c r="H104" s="31"/>
      <c r="O104" s="32"/>
    </row>
    <row r="105" spans="8:15" x14ac:dyDescent="0.2">
      <c r="H105" s="31"/>
      <c r="O105" s="32"/>
    </row>
    <row r="106" spans="8:15" x14ac:dyDescent="0.2">
      <c r="H106" s="31"/>
      <c r="O106" s="32"/>
    </row>
    <row r="107" spans="8:15" x14ac:dyDescent="0.2">
      <c r="H107" s="31"/>
      <c r="O107" s="32"/>
    </row>
    <row r="108" spans="8:15" x14ac:dyDescent="0.2">
      <c r="H108" s="31"/>
      <c r="O108" s="32"/>
    </row>
    <row r="109" spans="8:15" x14ac:dyDescent="0.2">
      <c r="H109" s="31"/>
      <c r="O109" s="32"/>
    </row>
    <row r="110" spans="8:15" x14ac:dyDescent="0.2">
      <c r="H110" s="31"/>
      <c r="O110" s="32"/>
    </row>
    <row r="111" spans="8:15" x14ac:dyDescent="0.2">
      <c r="H111" s="31"/>
      <c r="O111" s="32"/>
    </row>
  </sheetData>
  <sortState xmlns:xlrd2="http://schemas.microsoft.com/office/spreadsheetml/2017/richdata2" ref="G1:G10">
    <sortCondition ref="G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18" sqref="C1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1"/>
      <c r="B1" s="187" t="s">
        <v>69</v>
      </c>
      <c r="C1" s="187"/>
      <c r="D1" s="187"/>
      <c r="E1" s="1"/>
      <c r="F1" s="1"/>
      <c r="G1" s="1"/>
      <c r="H1" s="1"/>
      <c r="I1" s="1"/>
      <c r="J1" s="1"/>
      <c r="K1" s="1"/>
      <c r="L1" s="1"/>
      <c r="M1" s="1"/>
      <c r="N1" s="1"/>
      <c r="O1" s="1"/>
      <c r="P1" s="1"/>
      <c r="Q1" s="1"/>
      <c r="R1" s="1"/>
      <c r="S1" s="1"/>
      <c r="T1" s="1"/>
      <c r="U1" s="1"/>
      <c r="V1" s="1"/>
      <c r="W1" s="1"/>
      <c r="X1" s="1"/>
      <c r="Y1" s="1"/>
      <c r="Z1" s="1"/>
      <c r="AA1" s="1"/>
      <c r="AB1" s="1"/>
      <c r="AC1" s="1"/>
      <c r="AD1" s="1"/>
      <c r="AE1" s="1"/>
    </row>
    <row r="2" spans="1:37"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7" ht="25.5" x14ac:dyDescent="0.25">
      <c r="A3" s="1"/>
      <c r="B3" s="2"/>
      <c r="C3" s="3" t="s">
        <v>70</v>
      </c>
      <c r="D3" s="3" t="s">
        <v>71</v>
      </c>
      <c r="E3" s="1"/>
      <c r="F3" s="1"/>
      <c r="G3" s="1"/>
      <c r="H3" s="1"/>
      <c r="I3" s="1"/>
      <c r="J3" s="1"/>
      <c r="K3" s="1"/>
      <c r="L3" s="1"/>
      <c r="M3" s="1"/>
      <c r="N3" s="1"/>
      <c r="O3" s="1"/>
      <c r="P3" s="1"/>
      <c r="Q3" s="1"/>
      <c r="R3" s="1"/>
      <c r="S3" s="1"/>
      <c r="T3" s="1"/>
      <c r="U3" s="1"/>
      <c r="V3" s="1"/>
      <c r="W3" s="1"/>
      <c r="X3" s="1"/>
      <c r="Y3" s="1"/>
      <c r="Z3" s="1"/>
      <c r="AA3" s="1"/>
      <c r="AB3" s="1"/>
      <c r="AC3" s="1"/>
      <c r="AD3" s="1"/>
      <c r="AE3" s="1"/>
    </row>
    <row r="4" spans="1:37" ht="51" x14ac:dyDescent="0.25">
      <c r="A4" s="1"/>
      <c r="B4" s="4" t="s">
        <v>72</v>
      </c>
      <c r="C4" s="5" t="s">
        <v>73</v>
      </c>
      <c r="D4" s="6">
        <v>0.2</v>
      </c>
      <c r="E4" s="1"/>
      <c r="F4" s="1"/>
      <c r="G4" s="1"/>
      <c r="H4" s="1"/>
      <c r="I4" s="1"/>
      <c r="J4" s="1"/>
      <c r="K4" s="1"/>
      <c r="L4" s="1"/>
      <c r="M4" s="1"/>
      <c r="N4" s="1"/>
      <c r="O4" s="1"/>
      <c r="P4" s="1"/>
      <c r="Q4" s="1"/>
      <c r="R4" s="1"/>
      <c r="S4" s="1"/>
      <c r="T4" s="1"/>
      <c r="U4" s="1"/>
      <c r="V4" s="1"/>
      <c r="W4" s="1"/>
      <c r="X4" s="1"/>
      <c r="Y4" s="1"/>
      <c r="Z4" s="1"/>
      <c r="AA4" s="1"/>
      <c r="AB4" s="1"/>
      <c r="AC4" s="1"/>
      <c r="AD4" s="1"/>
      <c r="AE4" s="1"/>
    </row>
    <row r="5" spans="1:37" ht="51" x14ac:dyDescent="0.25">
      <c r="A5" s="1"/>
      <c r="B5" s="7" t="s">
        <v>74</v>
      </c>
      <c r="C5" s="8" t="s">
        <v>75</v>
      </c>
      <c r="D5" s="9">
        <v>0.4</v>
      </c>
      <c r="E5" s="1"/>
      <c r="F5" s="1"/>
      <c r="G5" s="1"/>
      <c r="H5" s="1"/>
      <c r="I5" s="1"/>
      <c r="J5" s="1"/>
      <c r="K5" s="1"/>
      <c r="L5" s="1"/>
      <c r="M5" s="1"/>
      <c r="N5" s="1"/>
      <c r="O5" s="1"/>
      <c r="P5" s="1"/>
      <c r="Q5" s="1"/>
      <c r="R5" s="1"/>
      <c r="S5" s="1"/>
      <c r="T5" s="1"/>
      <c r="U5" s="1"/>
      <c r="V5" s="1"/>
      <c r="W5" s="1"/>
      <c r="X5" s="1"/>
      <c r="Y5" s="1"/>
      <c r="Z5" s="1"/>
      <c r="AA5" s="1"/>
      <c r="AB5" s="1"/>
      <c r="AC5" s="1"/>
      <c r="AD5" s="1"/>
      <c r="AE5" s="1"/>
    </row>
    <row r="6" spans="1:37" ht="51" x14ac:dyDescent="0.25">
      <c r="A6" s="1"/>
      <c r="B6" s="10" t="s">
        <v>76</v>
      </c>
      <c r="C6" s="8" t="s">
        <v>77</v>
      </c>
      <c r="D6" s="9">
        <v>0.6</v>
      </c>
      <c r="E6" s="1"/>
      <c r="F6" s="1"/>
      <c r="G6" s="1"/>
      <c r="H6" s="1"/>
      <c r="I6" s="1"/>
      <c r="J6" s="1"/>
      <c r="K6" s="1"/>
      <c r="L6" s="1"/>
      <c r="M6" s="1"/>
      <c r="N6" s="1"/>
      <c r="O6" s="1"/>
      <c r="P6" s="1"/>
      <c r="Q6" s="1"/>
      <c r="R6" s="1"/>
      <c r="S6" s="1"/>
      <c r="T6" s="1"/>
      <c r="U6" s="1"/>
      <c r="V6" s="1"/>
      <c r="W6" s="1"/>
      <c r="X6" s="1"/>
      <c r="Y6" s="1"/>
      <c r="Z6" s="1"/>
      <c r="AA6" s="1"/>
      <c r="AB6" s="1"/>
      <c r="AC6" s="1"/>
      <c r="AD6" s="1"/>
      <c r="AE6" s="1"/>
    </row>
    <row r="7" spans="1:37" ht="76.5" x14ac:dyDescent="0.25">
      <c r="A7" s="1"/>
      <c r="B7" s="11" t="s">
        <v>78</v>
      </c>
      <c r="C7" s="8" t="s">
        <v>79</v>
      </c>
      <c r="D7" s="9">
        <v>0.8</v>
      </c>
      <c r="E7" s="1"/>
      <c r="F7" s="1"/>
      <c r="G7" s="1"/>
      <c r="H7" s="1"/>
      <c r="I7" s="1"/>
      <c r="J7" s="1"/>
      <c r="K7" s="1"/>
      <c r="L7" s="1"/>
      <c r="M7" s="1"/>
      <c r="N7" s="1"/>
      <c r="O7" s="1"/>
      <c r="P7" s="1"/>
      <c r="Q7" s="1"/>
      <c r="R7" s="1"/>
      <c r="S7" s="1"/>
      <c r="T7" s="1"/>
      <c r="U7" s="1"/>
      <c r="V7" s="1"/>
      <c r="W7" s="1"/>
      <c r="X7" s="1"/>
      <c r="Y7" s="1"/>
      <c r="Z7" s="1"/>
      <c r="AA7" s="1"/>
      <c r="AB7" s="1"/>
      <c r="AC7" s="1"/>
      <c r="AD7" s="1"/>
      <c r="AE7" s="1"/>
    </row>
    <row r="8" spans="1:37" ht="51" x14ac:dyDescent="0.25">
      <c r="A8" s="1"/>
      <c r="B8" s="12" t="s">
        <v>80</v>
      </c>
      <c r="C8" s="8" t="s">
        <v>81</v>
      </c>
      <c r="D8" s="9">
        <v>1</v>
      </c>
      <c r="E8" s="1"/>
      <c r="F8" s="1"/>
      <c r="G8" s="1"/>
      <c r="H8" s="1"/>
      <c r="I8" s="1"/>
      <c r="J8" s="1"/>
      <c r="K8" s="1"/>
      <c r="L8" s="1"/>
      <c r="M8" s="1"/>
      <c r="N8" s="1"/>
      <c r="O8" s="1"/>
      <c r="P8" s="1"/>
      <c r="Q8" s="1"/>
      <c r="R8" s="1"/>
      <c r="S8" s="1"/>
      <c r="T8" s="1"/>
      <c r="U8" s="1"/>
      <c r="V8" s="1"/>
      <c r="W8" s="1"/>
      <c r="X8" s="1"/>
      <c r="Y8" s="1"/>
      <c r="Z8" s="1"/>
      <c r="AA8" s="1"/>
      <c r="AB8" s="1"/>
      <c r="AC8" s="1"/>
      <c r="AD8" s="1"/>
      <c r="AE8" s="1"/>
    </row>
    <row r="9" spans="1:37" x14ac:dyDescent="0.25">
      <c r="A9" s="1"/>
      <c r="B9" s="13"/>
      <c r="C9" s="13"/>
      <c r="D9" s="13"/>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ht="16.5" x14ac:dyDescent="0.25">
      <c r="A10" s="1"/>
      <c r="B10" s="14"/>
      <c r="C10" s="13"/>
      <c r="D10" s="13"/>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x14ac:dyDescent="0.25">
      <c r="A11" s="1"/>
      <c r="B11" s="13"/>
      <c r="C11" s="13"/>
      <c r="D11" s="13"/>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x14ac:dyDescent="0.25">
      <c r="A12" s="1"/>
      <c r="B12" s="13"/>
      <c r="C12" s="13"/>
      <c r="D12" s="13"/>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x14ac:dyDescent="0.25">
      <c r="A13" s="1"/>
      <c r="B13" s="13"/>
      <c r="C13" s="13"/>
      <c r="D13" s="13"/>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x14ac:dyDescent="0.25">
      <c r="A14" s="1"/>
      <c r="B14" s="13"/>
      <c r="C14" s="13"/>
      <c r="D14" s="13"/>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x14ac:dyDescent="0.25">
      <c r="A15" s="1"/>
      <c r="B15" s="13"/>
      <c r="C15" s="13"/>
      <c r="D15" s="13"/>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x14ac:dyDescent="0.25">
      <c r="A16" s="1"/>
      <c r="B16" s="13"/>
      <c r="C16" s="13"/>
      <c r="D16" s="13"/>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x14ac:dyDescent="0.25">
      <c r="A17" s="1"/>
      <c r="B17" s="13"/>
      <c r="C17" s="13"/>
      <c r="D17" s="13"/>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x14ac:dyDescent="0.25">
      <c r="A18" s="1"/>
      <c r="B18" s="13"/>
      <c r="C18" s="13"/>
      <c r="D18" s="13"/>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1" x14ac:dyDescent="0.25">
      <c r="A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x14ac:dyDescent="0.25">
      <c r="A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x14ac:dyDescent="0.25">
      <c r="A35" s="1"/>
    </row>
    <row r="36" spans="1:31" x14ac:dyDescent="0.25">
      <c r="A36" s="1"/>
    </row>
    <row r="37" spans="1:31" x14ac:dyDescent="0.25">
      <c r="A37" s="1"/>
    </row>
    <row r="38" spans="1:31" x14ac:dyDescent="0.25">
      <c r="A38" s="1"/>
    </row>
    <row r="39" spans="1:31" x14ac:dyDescent="0.25">
      <c r="A39" s="1"/>
    </row>
    <row r="40" spans="1:31" x14ac:dyDescent="0.25">
      <c r="A40" s="1"/>
    </row>
    <row r="41" spans="1:31" x14ac:dyDescent="0.25">
      <c r="A41" s="1"/>
    </row>
    <row r="42" spans="1:31" x14ac:dyDescent="0.25">
      <c r="A42" s="1"/>
    </row>
    <row r="43" spans="1:31" x14ac:dyDescent="0.25">
      <c r="A43" s="1"/>
    </row>
    <row r="44" spans="1:31" x14ac:dyDescent="0.25">
      <c r="A44" s="1"/>
    </row>
    <row r="45" spans="1:31" x14ac:dyDescent="0.25">
      <c r="A45" s="1"/>
    </row>
    <row r="46" spans="1:31" x14ac:dyDescent="0.25">
      <c r="A46" s="1"/>
    </row>
    <row r="47" spans="1:31" x14ac:dyDescent="0.25">
      <c r="A47" s="1"/>
    </row>
    <row r="48" spans="1:3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sheetData>
  <mergeCells count="1">
    <mergeCell ref="B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B2:E235"/>
  <sheetViews>
    <sheetView zoomScale="60" zoomScaleNormal="60" workbookViewId="0">
      <selection activeCell="D29" sqref="D29"/>
    </sheetView>
  </sheetViews>
  <sheetFormatPr baseColWidth="10" defaultRowHeight="15" x14ac:dyDescent="0.25"/>
  <cols>
    <col min="2" max="2" width="38.28515625" bestFit="1" customWidth="1"/>
    <col min="3" max="3" width="77" bestFit="1" customWidth="1"/>
    <col min="4" max="4" width="20.85546875" bestFit="1" customWidth="1"/>
    <col min="5" max="5" width="36.7109375" bestFit="1" customWidth="1"/>
  </cols>
  <sheetData>
    <row r="2" spans="2:5" ht="31.5" x14ac:dyDescent="0.5">
      <c r="B2" s="15" t="s">
        <v>82</v>
      </c>
      <c r="C2" s="16"/>
      <c r="D2" s="16"/>
      <c r="E2" s="17"/>
    </row>
    <row r="3" spans="2:5" x14ac:dyDescent="0.25">
      <c r="B3" s="1"/>
      <c r="C3" s="1"/>
      <c r="D3" s="1"/>
      <c r="E3" s="1"/>
    </row>
    <row r="4" spans="2:5" ht="30" customHeight="1" x14ac:dyDescent="0.25">
      <c r="B4" s="3" t="s">
        <v>83</v>
      </c>
      <c r="C4" s="18" t="s">
        <v>84</v>
      </c>
      <c r="D4" s="18" t="s">
        <v>85</v>
      </c>
      <c r="E4" s="19" t="s">
        <v>86</v>
      </c>
    </row>
    <row r="5" spans="2:5" ht="25.5" x14ac:dyDescent="0.25">
      <c r="B5" s="3"/>
      <c r="C5" s="20"/>
      <c r="D5" s="20"/>
      <c r="E5" s="21"/>
    </row>
    <row r="6" spans="2:5" ht="25.5" x14ac:dyDescent="0.25">
      <c r="B6" s="192" t="s">
        <v>87</v>
      </c>
      <c r="C6" s="22" t="s">
        <v>88</v>
      </c>
      <c r="D6" s="190">
        <v>5</v>
      </c>
      <c r="E6" s="190" t="s">
        <v>89</v>
      </c>
    </row>
    <row r="7" spans="2:5" ht="25.5" x14ac:dyDescent="0.25">
      <c r="B7" s="193"/>
      <c r="C7" s="22" t="s">
        <v>90</v>
      </c>
      <c r="D7" s="191"/>
      <c r="E7" s="191"/>
    </row>
    <row r="8" spans="2:5" ht="25.5" x14ac:dyDescent="0.25">
      <c r="B8" s="194" t="s">
        <v>91</v>
      </c>
      <c r="C8" s="22" t="s">
        <v>92</v>
      </c>
      <c r="D8" s="190">
        <v>10</v>
      </c>
      <c r="E8" s="190" t="s">
        <v>93</v>
      </c>
    </row>
    <row r="9" spans="2:5" ht="25.5" x14ac:dyDescent="0.25">
      <c r="B9" s="195"/>
      <c r="C9" s="22" t="s">
        <v>94</v>
      </c>
      <c r="D9" s="191"/>
      <c r="E9" s="191"/>
    </row>
    <row r="10" spans="2:5" ht="25.5" x14ac:dyDescent="0.25">
      <c r="B10" s="188" t="s">
        <v>95</v>
      </c>
      <c r="C10" s="22" t="s">
        <v>96</v>
      </c>
      <c r="D10" s="190">
        <v>20</v>
      </c>
      <c r="E10" s="190" t="s">
        <v>97</v>
      </c>
    </row>
    <row r="11" spans="2:5" ht="25.5" x14ac:dyDescent="0.25">
      <c r="B11" s="189"/>
      <c r="C11" s="22" t="s">
        <v>98</v>
      </c>
      <c r="D11" s="191"/>
      <c r="E11" s="191"/>
    </row>
    <row r="230" spans="2:4" x14ac:dyDescent="0.25">
      <c r="B230" s="23"/>
      <c r="C230" s="23"/>
      <c r="D230" s="23"/>
    </row>
    <row r="231" spans="2:4" x14ac:dyDescent="0.25">
      <c r="B231" s="23"/>
      <c r="C231" s="23"/>
      <c r="D231" s="23"/>
    </row>
    <row r="232" spans="2:4" x14ac:dyDescent="0.25">
      <c r="B232" s="23"/>
      <c r="C232" s="23"/>
      <c r="D232" s="23"/>
    </row>
    <row r="233" spans="2:4" x14ac:dyDescent="0.25">
      <c r="B233" s="23"/>
      <c r="C233" s="23"/>
      <c r="D233" s="23"/>
    </row>
    <row r="234" spans="2:4" x14ac:dyDescent="0.25">
      <c r="B234" s="23"/>
      <c r="C234" s="23"/>
      <c r="D234" s="23"/>
    </row>
    <row r="235" spans="2:4" x14ac:dyDescent="0.25">
      <c r="B235" s="23"/>
      <c r="C235" s="23"/>
      <c r="D235" s="23"/>
    </row>
  </sheetData>
  <mergeCells count="9">
    <mergeCell ref="B10:B11"/>
    <mergeCell ref="D10:D11"/>
    <mergeCell ref="E10:E11"/>
    <mergeCell ref="B6:B7"/>
    <mergeCell ref="D6:D7"/>
    <mergeCell ref="E6:E7"/>
    <mergeCell ref="B8:B9"/>
    <mergeCell ref="D8:D9"/>
    <mergeCell ref="E8:E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MPR COF</vt:lpstr>
      <vt:lpstr>MAPA DE CALOR INHERENTE</vt:lpstr>
      <vt:lpstr>Criterios</vt:lpstr>
      <vt:lpstr>Tabla probabilidad</vt:lpstr>
      <vt:lpstr>Tabla Impacto2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2025-01-31T15:08:37Z</dcterms:modified>
</cp:coreProperties>
</file>